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на 01.07.2026" sheetId="1" r:id="rId1"/>
    <sheet name="Квартиры" sheetId="2" r:id="rId2"/>
  </sheets>
  <definedNames>
    <definedName name="_xlnm.Print_Area" localSheetId="1">Квартиры!$A$1:$L$39</definedName>
    <definedName name="_xlnm.Print_Area" localSheetId="0">'на 01.07.2026'!$A$1:$I$561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6" i="1" l="1"/>
  <c r="I368" i="1"/>
  <c r="I369" i="1" l="1"/>
  <c r="I367" i="1"/>
  <c r="I365" i="1"/>
  <c r="I360" i="1" l="1"/>
  <c r="I357" i="1"/>
  <c r="H357" i="1"/>
  <c r="G357" i="1"/>
  <c r="I356" i="1"/>
  <c r="H356" i="1"/>
  <c r="G356" i="1"/>
  <c r="I353" i="1"/>
  <c r="I341" i="1"/>
  <c r="H341" i="1"/>
  <c r="G341" i="1"/>
  <c r="H13" i="1" l="1"/>
  <c r="G13" i="1"/>
</calcChain>
</file>

<file path=xl/comments1.xml><?xml version="1.0" encoding="utf-8"?>
<comments xmlns="http://schemas.openxmlformats.org/spreadsheetml/2006/main">
  <authors>
    <author>Фахриддин Ф. Усмонов</author>
  </authors>
  <commentList>
    <comment ref="G341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7000 эди олдингиси</t>
        </r>
      </text>
    </comment>
    <comment ref="H346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4019,44 олдингиси
</t>
        </r>
      </text>
    </comment>
    <comment ref="H358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1355,11 олдингиси</t>
        </r>
      </text>
    </comment>
    <comment ref="G359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276,6 олдингиси
</t>
        </r>
      </text>
    </comment>
    <comment ref="G360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1224,4 олдингиси</t>
        </r>
      </text>
    </comment>
    <comment ref="G361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4742,4 олдингиси</t>
        </r>
      </text>
    </comment>
    <comment ref="H361" authorId="0">
      <text>
        <r>
          <rPr>
            <b/>
            <sz val="9"/>
            <color indexed="81"/>
            <rFont val="Tahoma"/>
            <family val="2"/>
            <charset val="204"/>
          </rPr>
          <t>Фахриддин Ф. Усмонов:</t>
        </r>
        <r>
          <rPr>
            <sz val="9"/>
            <color indexed="81"/>
            <rFont val="Tahoma"/>
            <family val="2"/>
            <charset val="204"/>
          </rPr>
          <t xml:space="preserve">
4742,4 олдингиси</t>
        </r>
      </text>
    </comment>
  </commentList>
</comments>
</file>

<file path=xl/sharedStrings.xml><?xml version="1.0" encoding="utf-8"?>
<sst xmlns="http://schemas.openxmlformats.org/spreadsheetml/2006/main" count="2308" uniqueCount="1169">
  <si>
    <t xml:space="preserve">
№
</t>
  </si>
  <si>
    <t xml:space="preserve">
Obyekt nomi
</t>
  </si>
  <si>
    <t xml:space="preserve">
Balansda saqlovchi
</t>
  </si>
  <si>
    <t xml:space="preserve">
Obyektning joylashgan manzili
</t>
  </si>
  <si>
    <t xml:space="preserve">
Davlat ro‘xatidan o‘tkazilgan kadastr raqami
</t>
  </si>
  <si>
    <t xml:space="preserve">
Balansga olingan vaqti
</t>
  </si>
  <si>
    <t xml:space="preserve">
Balans qiymati
</t>
  </si>
  <si>
    <t xml:space="preserve">
Eskirish
</t>
  </si>
  <si>
    <t xml:space="preserve">
Qoldiq qiymati (ming sumda)
</t>
  </si>
  <si>
    <t xml:space="preserve">
«Kelajak» bolalar sog‘lomlashtirish oromgohi
</t>
  </si>
  <si>
    <t xml:space="preserve">
"NKMK jamg‘armasi" DM
</t>
  </si>
  <si>
    <t xml:space="preserve">
Samarqand viloyati, Urgut tumani                                         Chor chinor MFY
</t>
  </si>
  <si>
    <t xml:space="preserve">
14:14:13:02:01:0237
</t>
  </si>
  <si>
    <t xml:space="preserve">
«Yoshlik» madaniyat uyi markazi
</t>
  </si>
  <si>
    <t xml:space="preserve">
Konimex tumani                                          Zafarobod shaxarchasi
</t>
  </si>
  <si>
    <t xml:space="preserve">
«Yangi hayot» madaniyat va sport  majmuasi
</t>
  </si>
  <si>
    <t xml:space="preserve">
«Yoshlik» sport  majmuasi markazi
</t>
  </si>
  <si>
    <t xml:space="preserve">
5  Tibbiyot-sanitariya qismi                ("Zafarobod" TSQ)
</t>
  </si>
  <si>
    <t xml:space="preserve">
Yotoqxona binosi                                                         (1-sonli Yotoqxona)
</t>
  </si>
  <si>
    <t xml:space="preserve">
2-a raqamli turar joy                                               (10-sonli Yotoqxona)
</t>
  </si>
  <si>
    <t xml:space="preserve">
«Ko‘kcha» ovqatlanish kombinati (Ishchilar ta’minoti ombori)
</t>
  </si>
  <si>
    <t xml:space="preserve">
21:01:42:01:01:0147
</t>
  </si>
  <si>
    <t xml:space="preserve">
Sovutgich uskunalarini ta’mirlash uchastkasi
</t>
  </si>
  <si>
    <t xml:space="preserve">
№ 57/1 kottedj
</t>
  </si>
  <si>
    <t xml:space="preserve">
21:01:04:01:07:0852:0001
</t>
  </si>
  <si>
    <t xml:space="preserve">
Xonadon 17 uy 64 xonadon
</t>
  </si>
  <si>
    <t xml:space="preserve">
21:01:04:01:07:0047:0001:064
</t>
  </si>
  <si>
    <t xml:space="preserve">
Xonadon 9 uy 4 xonadon
</t>
  </si>
  <si>
    <t xml:space="preserve">
21:01:04:01:07:0039:0001:004
</t>
  </si>
  <si>
    <t xml:space="preserve">
№ R-2  kottedj
</t>
  </si>
  <si>
    <t xml:space="preserve">
21:01:04:01:07:0842:0001
</t>
  </si>
  <si>
    <t xml:space="preserve">
№ P-1  kottedj
</t>
  </si>
  <si>
    <t xml:space="preserve">
21:01:04:01:07:0854:0001
</t>
  </si>
  <si>
    <t xml:space="preserve">
Xonadon 12 uy 9 xonadon
</t>
  </si>
  <si>
    <t xml:space="preserve">
21:01:04:01:07:0042:0001:009
</t>
  </si>
  <si>
    <t xml:space="preserve">
Xonadon 137 uy 53 xonadon
</t>
  </si>
  <si>
    <t xml:space="preserve">
21:01:04:01:07:0064:0001:053
</t>
  </si>
  <si>
    <t xml:space="preserve">
Xonadon 7 uy 7 xonadon
</t>
  </si>
  <si>
    <t xml:space="preserve">
21:01:04:01:07:0037:0001:007
</t>
  </si>
  <si>
    <t xml:space="preserve">
Xonadon 9 uy 7 xonadon
</t>
  </si>
  <si>
    <t xml:space="preserve">
21:01:04:01:07:0039:0001:007
</t>
  </si>
  <si>
    <t xml:space="preserve">
Xonadon 11 uy 10 xonadon
</t>
  </si>
  <si>
    <t xml:space="preserve">
21:01:04:01:07:0041:0001:010
</t>
  </si>
  <si>
    <t xml:space="preserve">
Xonadon 23 uy 20 xonadon
</t>
  </si>
  <si>
    <t xml:space="preserve">
21:01:04:01:07:0053:0001:020
</t>
  </si>
  <si>
    <t xml:space="preserve">
Xonadon 135 uy 7 xonadon
</t>
  </si>
  <si>
    <t xml:space="preserve">
21:01:04:01:07:0061:0001:007
</t>
  </si>
  <si>
    <t xml:space="preserve">
Xonadon 12 uy 37 xonadon
</t>
  </si>
  <si>
    <t xml:space="preserve">
21:01:04:01:07:0042:0001:037
</t>
  </si>
  <si>
    <t xml:space="preserve">
Xonadon 6 uy 4 xonadon
</t>
  </si>
  <si>
    <t xml:space="preserve">
21:01:04:01:07:0036:0001:004
</t>
  </si>
  <si>
    <t xml:space="preserve">
Xonadon 6 uy 10 xonadon
</t>
  </si>
  <si>
    <t xml:space="preserve">
21:01:04:01:07:0036:0001:010
</t>
  </si>
  <si>
    <t xml:space="preserve">
№ 126 kottedj</t>
  </si>
  <si>
    <t xml:space="preserve">"NKMK jamg‘armasi" DM
</t>
  </si>
  <si>
    <t xml:space="preserve">
21:01:04:01:07:0917:0001
</t>
  </si>
  <si>
    <t xml:space="preserve">
№ 128 kottedj
</t>
  </si>
  <si>
    <t xml:space="preserve">
21:01:04:01:07:0919:0001
</t>
  </si>
  <si>
    <t xml:space="preserve">
№ 127  kottedj
</t>
  </si>
  <si>
    <t xml:space="preserve">
21:01:04:01:07:0916:0001
</t>
  </si>
  <si>
    <t xml:space="preserve">
Xonadon 135 uy 57 xonadon
</t>
  </si>
  <si>
    <t xml:space="preserve">
21:01:04:01:07:0061:0001:057
</t>
  </si>
  <si>
    <t xml:space="preserve">
Xonadon 14 uy 47 xonadon
</t>
  </si>
  <si>
    <t xml:space="preserve">
21:01:04:01:07:0044:0001:047
</t>
  </si>
  <si>
    <t xml:space="preserve">
№ 123 kottedj
</t>
  </si>
  <si>
    <t xml:space="preserve">
№ 131 kottedj
</t>
  </si>
  <si>
    <t xml:space="preserve">
21:01:04:01:07:0921:0001
</t>
  </si>
  <si>
    <t xml:space="preserve">
Xonadon 88 uy 14 xonadon
</t>
  </si>
  <si>
    <t xml:space="preserve">
21:01:04:01:07:0201:0001:014
</t>
  </si>
  <si>
    <t xml:space="preserve">
Xonadon 4  uy 14 xonadon
</t>
  </si>
  <si>
    <t xml:space="preserve">
21:01:04:01:07:0034:0001:014
</t>
  </si>
  <si>
    <t xml:space="preserve">
"Zafarobod" hududiy boshqarmasi IOX boshlig‘i
</t>
  </si>
  <si>
    <t xml:space="preserve">
A.T.Zaynutdinov
</t>
  </si>
  <si>
    <t xml:space="preserve">
"Zafarobod" hududiy boshqarmasi bosh  buxgalteri v.v.b.
</t>
  </si>
  <si>
    <t xml:space="preserve">
"Zafarobod" hududiy boshqarmasiga qarashli  qo‘chmas  mulki obyektlari bo‘yicha  01.02.2026 xolatiga  ma’lumot
</t>
  </si>
  <si>
    <t xml:space="preserve">
Inv.№
</t>
  </si>
  <si>
    <t xml:space="preserve">
Obyektning kadastr rakami
</t>
  </si>
  <si>
    <t xml:space="preserve">
Joylashgan yeri (shu jumladan, kurilish tagullanmagan obyektlar va avtomobil yullari
</t>
  </si>
  <si>
    <t xml:space="preserve">
Obyektning balans (koldik kiymati ming sumda)
</t>
  </si>
  <si>
    <t xml:space="preserve">
Obyektning umumiy yer maydoni (kv.m.)
</t>
  </si>
  <si>
    <t xml:space="preserve">
Obyektning kurilish osti maydoni
</t>
  </si>
  <si>
    <t xml:space="preserve">
Obyektning foydali maydoni (kv.m)
</t>
  </si>
  <si>
    <t xml:space="preserve">
Literlar
</t>
  </si>
  <si>
    <t xml:space="preserve">
Obyektning joriy xolati (foydalanishda,        bush, ijara)
</t>
  </si>
  <si>
    <t xml:space="preserve">
Obyektning samarali foydalanish buyicha xududlarning ijtimoiy- iktisodiy rivojlantirish dasturlariga kiritilganligi (karor rakami, sanasi va mazmuni)
</t>
  </si>
  <si>
    <t xml:space="preserve">
0001
</t>
  </si>
  <si>
    <t xml:space="preserve">
foydalanishda
</t>
  </si>
  <si>
    <t xml:space="preserve">
Tabiy gaz, Ichimlik suvi, El.toki, Kanalizatsiya
</t>
  </si>
  <si>
    <t xml:space="preserve">
DOM №17 KVARTIRA №64 (3-X KOMNATNЫY S OBSHЕY PLOSHADYU 65,54 KV.M.)
</t>
  </si>
  <si>
    <t xml:space="preserve">
DOM №9 KVARTIRA №4 (ODNOKOMNATNЫY S OBSHЕY PLOSHADYU 34,38 KV.M.)
</t>
  </si>
  <si>
    <t xml:space="preserve">
DOM 14 KVARTIRA №47 (2-X KOMNATNЫY S OBSHЕY PLOSHADYU 51,91 KV.M.)
</t>
  </si>
  <si>
    <t xml:space="preserve">
KOTTЕDJ R-2 (3-X KOMNATNЫY S OBSHЕY PLOSHADYU 162,4 KV.M.)
</t>
  </si>
  <si>
    <t xml:space="preserve">
KOTTЕDJ P-1 (4-X KOMNATNЫY S OBSHЕY PLOSHADYU 90,97 KV.M.)
</t>
  </si>
  <si>
    <t xml:space="preserve">
DOM №12 KVARTIRA №9 (2-X KOMNATNЫY S OBSHЕY PLOSHADYU 51,91 KV.M.)
</t>
  </si>
  <si>
    <t xml:space="preserve">
DOM №137 KVARTIRA №53 (3-X KOMNATNЫY S OBSHЕY PLOSHADYU 65,54 KV.M.)
</t>
  </si>
  <si>
    <t xml:space="preserve">
21:01:04:01:07:0914:0001</t>
  </si>
  <si>
    <t xml:space="preserve">Konimex tumani                                          Zafarobod shaxarchasi
</t>
  </si>
  <si>
    <t xml:space="preserve">
ODNOETAJNЫY JILOY DOM №123 (4-X KOMNATNЫY S OBSHЕY PLOSHADYU 120,4 KV.M.)
</t>
  </si>
  <si>
    <t xml:space="preserve">
ODNOETAJNЫY JILOY DOM №131 (4-X KOMNATNЫY S OBSHЕY PLOSHADYU 120,4 KV.M.)
</t>
  </si>
  <si>
    <t xml:space="preserve">
DOM №88 KVARTIRA №14 (3-X KOMNATNЫY S OBSHЕY PLOSHADYU 65,54 KV.M.)
</t>
  </si>
  <si>
    <t xml:space="preserve"> </t>
  </si>
  <si>
    <t xml:space="preserve">
DOM №4 KVARTIRA №14 (3-X KOMNATNЫY S OBSHЕY PLOSHADYU 65,54 KV.M.)
</t>
  </si>
  <si>
    <t xml:space="preserve">
DOM №7 KVARTIRA №7 (ODNOKOMNATNЫY S OBSHЕY PLOSHADYU 34,38 KV.M.)
</t>
  </si>
  <si>
    <t xml:space="preserve">
DOM №9 KVARTIRA №7 (ODNOKOMNATNЫY S OBSHЕY PLOSHADYU 34,38 KV.M.)
</t>
  </si>
  <si>
    <t xml:space="preserve">
DOM №11 KVARTIRA №10 (ODNOKOMNATNЫY S OBSHЕY PLOSHADYU 34,38 KV.M.)
</t>
  </si>
  <si>
    <t xml:space="preserve">
DOM №23 KVARTIRA №20 (2-X KOMNATNЫY S OBSHЕY PLOSHADYU 51,91 KV.M.)
</t>
  </si>
  <si>
    <t xml:space="preserve">
DOM №135 KVARTIRA №7 (3-X KOMNATNЫY S OBSHЕY PLOSHADYU 65,54 KV.M.)
</t>
  </si>
  <si>
    <t xml:space="preserve">
DOM №12 KVARTIRA №37 (3-X KOMNATNЫY S OBSHЕY PLOSHADYU 65,54 KV.M.)
</t>
  </si>
  <si>
    <t xml:space="preserve">
DOM №6 KVARTIRA №4 (ODNOKOMNATNЫY S OBSHЕY PLOSHADYU 34,38 KV.M.)
</t>
  </si>
  <si>
    <t xml:space="preserve">
DOM №6 KVARTIRA №10 (ODNOKOMNATNЫY S OBSHЕY PLOSHADYU 34,38 KV.M.)
</t>
  </si>
  <si>
    <t xml:space="preserve">
№ 126 kottedj
</t>
  </si>
  <si>
    <t xml:space="preserve">
ODNOETAJNЫY JILOY DOM №126 (4-X KOMNATNЫY S OBSHЕY PLOSHADYU 120,4 KV.M.)
</t>
  </si>
  <si>
    <t xml:space="preserve">
ODNOETAJNЫY JILOY DOM №128 (4-X KOMNATNЫY S OBSHЕY PLOSHADYU 120,4 KV.M.)
</t>
  </si>
  <si>
    <t xml:space="preserve">
ODNOETAJNЫY JILOY DOM №127 (4-X KOMNATNЫY S OBSHЕY PLOSHADYU 120,4 KV.M.)
</t>
  </si>
  <si>
    <t xml:space="preserve">
DOM №135 KVARTIRA №57 (2-X KOMNATNЫY S OBSHЕY PLOSHADYU 51,91 KV.M.)
</t>
  </si>
  <si>
    <t xml:space="preserve">
"Zafarobod" hududiy boshqarmasi boshlig‘i</t>
  </si>
  <si>
    <t xml:space="preserve">A.U.Mirzayev
</t>
  </si>
  <si>
    <t xml:space="preserve">
B.K.Nazarbayeva</t>
  </si>
  <si>
    <t xml:space="preserve">
21:01:04:01:07:0967</t>
  </si>
  <si>
    <t xml:space="preserve">
21:01:04:01:07:0978</t>
  </si>
  <si>
    <t xml:space="preserve">
21:01:04:01:07:1501</t>
  </si>
  <si>
    <t xml:space="preserve">
21:01:04:01:07:0972</t>
  </si>
  <si>
    <t xml:space="preserve">
21:01:04:01:07:0977
</t>
  </si>
  <si>
    <t xml:space="preserve">
21:10:01:01:02:0071:0001</t>
  </si>
  <si>
    <t xml:space="preserve">
21:01:04:01:07:0981</t>
  </si>
  <si>
    <t xml:space="preserve">
21:01:04:01:07:0914
</t>
  </si>
  <si>
    <t xml:space="preserve">
21:01:04:01:07:0917</t>
  </si>
  <si>
    <t xml:space="preserve">
21:01:04:01:07:0916</t>
  </si>
  <si>
    <t xml:space="preserve">
21:01:04:01:07:0919</t>
  </si>
  <si>
    <t xml:space="preserve">
21:01:04:01:07:0921</t>
  </si>
  <si>
    <t xml:space="preserve">
21:01:04:01:07:0852</t>
  </si>
  <si>
    <t xml:space="preserve">
21:01:04:01:07:0842</t>
  </si>
  <si>
    <t xml:space="preserve">
21:01:04:01:07:0854</t>
  </si>
  <si>
    <t>Korovul hona, omborxona, ustokhona binolari</t>
  </si>
  <si>
    <t>Navoiy viloyati Karmana tumani "YAngi-ariq" QFY. "Katta machit"MFY hududi</t>
  </si>
  <si>
    <t>21:03:01:01:20:0144</t>
  </si>
  <si>
    <t>01.12.1975</t>
  </si>
  <si>
    <t>Nasos binosi</t>
  </si>
  <si>
    <t>01.12.1971</t>
  </si>
  <si>
    <t>01.10.2006</t>
  </si>
  <si>
    <t>Umumiy terapevtik davolash + mamuriy maishiy binosi</t>
  </si>
  <si>
    <t>Oshxona binosi</t>
  </si>
  <si>
    <t>01.11.1972</t>
  </si>
  <si>
    <t>Transformator binosi</t>
  </si>
  <si>
    <t>01.07.2005</t>
  </si>
  <si>
    <t>1-kottej</t>
  </si>
  <si>
    <t>01.12.2001</t>
  </si>
  <si>
    <t>2-kottej</t>
  </si>
  <si>
    <t>3-kottej</t>
  </si>
  <si>
    <t>01.07.2002</t>
  </si>
  <si>
    <t>4-kottej</t>
  </si>
  <si>
    <t>01.01.2004</t>
  </si>
  <si>
    <t>5-kottej</t>
  </si>
  <si>
    <t>"Metallurg" profilaktoriyasi umumiy davolash korpus binosi</t>
  </si>
  <si>
    <t>01.12.2016</t>
  </si>
  <si>
    <t>Favvora uchun nasos stantsiyasi</t>
  </si>
  <si>
    <t>01.09.2005</t>
  </si>
  <si>
    <t>Suzish govzasi binosi khonalar bloklari bilan</t>
  </si>
  <si>
    <t>01.09.1972</t>
  </si>
  <si>
    <t xml:space="preserve">"Metullurg" mexmonxona kompleksining kir yuvish xonasi </t>
  </si>
  <si>
    <t>01.11.1999</t>
  </si>
  <si>
    <t>Payvandlash ustaxonasi №1 binosi</t>
  </si>
  <si>
    <t>01.01.1970</t>
  </si>
  <si>
    <t>Amfiteatr</t>
  </si>
  <si>
    <t>Jizzax viloyati Zomin tumani Duoba QFY hududi</t>
  </si>
  <si>
    <t xml:space="preserve">13 08 05 07 01 0222 </t>
  </si>
  <si>
    <t>01.12.2018</t>
  </si>
  <si>
    <t>Nazaratdan utqazish nuqtasi (qorovulxona)</t>
  </si>
  <si>
    <t xml:space="preserve">NKMK sanatoriyasi  binosi </t>
  </si>
  <si>
    <t>Jarrohlik bo'limi binosi</t>
  </si>
  <si>
    <t>Navoiy shahar. Navoiy ko‘chasi 14-uy</t>
  </si>
  <si>
    <t>21:09:02:03:06:0027</t>
  </si>
  <si>
    <t>01.06.1973</t>
  </si>
  <si>
    <t>TSB bufet binosi</t>
  </si>
  <si>
    <t>21:09:02:03:06:0028</t>
  </si>
  <si>
    <t>01.12.1988</t>
  </si>
  <si>
    <t>Anatomik bo'limi binosi</t>
  </si>
  <si>
    <t>01.07.1965</t>
  </si>
  <si>
    <t>Rentgen tasvirlar arxivi binosi</t>
  </si>
  <si>
    <t>Bosh bino, kengaytma</t>
  </si>
  <si>
    <t>Dezinfeksiya binosi</t>
  </si>
  <si>
    <t>01.03.2003</t>
  </si>
  <si>
    <t>Bolalar poliklinikasi binosi</t>
  </si>
  <si>
    <t>Dizel binosi</t>
  </si>
  <si>
    <t>01.12.2007</t>
  </si>
  <si>
    <t xml:space="preserve">Yuqumli kasalliklar bo'limi binosi </t>
  </si>
  <si>
    <t>01.10.1982</t>
  </si>
  <si>
    <t xml:space="preserve">Poliklinika binosi </t>
  </si>
  <si>
    <t>Tug'ruqxona bo'limi binosi (100 o'rinli)</t>
  </si>
  <si>
    <t>01.03.1971</t>
  </si>
  <si>
    <t>Omborxona binosi</t>
  </si>
  <si>
    <t>01.12.1968</t>
  </si>
  <si>
    <t xml:space="preserve">Stomatologiya poliklinikasi binosi </t>
  </si>
  <si>
    <t>01.12.1989</t>
  </si>
  <si>
    <t>Fizioterapiya bo'limi binosi</t>
  </si>
  <si>
    <t>Ho'jalik bo'limi binosi</t>
  </si>
  <si>
    <t>Kirish joyi</t>
  </si>
  <si>
    <t>Mamuriyat binosi SEN</t>
  </si>
  <si>
    <t>21:09:02:03:06:0026</t>
  </si>
  <si>
    <t>01.06.1967</t>
  </si>
  <si>
    <t>Bakteriologiya laboratoriya binosi</t>
  </si>
  <si>
    <t>Laboratoriya binosi (virusologiya)</t>
  </si>
  <si>
    <t>01.06.1987</t>
  </si>
  <si>
    <t>Omborxona (esan)</t>
  </si>
  <si>
    <t>01.11.2007</t>
  </si>
  <si>
    <t>Laboratoriya binosi (sanitariya nazorati xonasi)</t>
  </si>
  <si>
    <t>Omborxona SEN</t>
  </si>
  <si>
    <t>01.12.1967</t>
  </si>
  <si>
    <t>Xo'jalik korpusi</t>
  </si>
  <si>
    <t>01.06.1997</t>
  </si>
  <si>
    <t>21:09:02:04:02:0195</t>
  </si>
  <si>
    <t>3 151 938.00</t>
  </si>
  <si>
    <t>-</t>
  </si>
  <si>
    <t>Qurilish ta'mirlkash uchastkasi</t>
  </si>
  <si>
    <t>"NKMK jamg'armasi" DM</t>
  </si>
  <si>
    <t>Navoiy k. 25-uy</t>
  </si>
  <si>
    <t>№21: 09: 03:03:01: 0567</t>
  </si>
  <si>
    <t>Ko'kalamzorlashtirish sexi</t>
  </si>
  <si>
    <t>SXZ k. A.Navoiy</t>
  </si>
  <si>
    <t>№ 21:09:03:03:02:1285</t>
  </si>
  <si>
    <t>1-sonli yotoqxona</t>
  </si>
  <si>
    <t>Zarapetyan k. 4A uy Navoiy sh.</t>
  </si>
  <si>
    <t>№ 21:09:02:03:04:0446</t>
  </si>
  <si>
    <t>2-sonli yotoqxona</t>
  </si>
  <si>
    <t>Zarapetyan k. 4 uy Navoiy sh.</t>
  </si>
  <si>
    <t>№ 21:09:02:03:04:0447</t>
  </si>
  <si>
    <t>4-sonli yotoqxona</t>
  </si>
  <si>
    <t>Jasorat k. 9 uy  Navoiy sh.</t>
  </si>
  <si>
    <t>№ 21:09:02:02:02:0556</t>
  </si>
  <si>
    <t>5-sonli yotoqxona</t>
  </si>
  <si>
    <t>I.Karimov (Xalqlar do'stligi) 138A Navoiy sh.</t>
  </si>
  <si>
    <t>№ 21:09:02:02:02:0455</t>
  </si>
  <si>
    <t>6-sonli yotoqxona</t>
  </si>
  <si>
    <t>I.Karimov (Xalqlar do'stligi) 138B Navoiy sh.</t>
  </si>
  <si>
    <t>№ 21:09:02:02:02:0358</t>
  </si>
  <si>
    <t>7-sonli yotoqxona</t>
  </si>
  <si>
    <t>Navoiy k. 29-uy Navoiy sh.</t>
  </si>
  <si>
    <t>№ 21:09:03:02:01:0100</t>
  </si>
  <si>
    <t>8-sonli yotoqxona</t>
  </si>
  <si>
    <t>Navoiy k. 34-uy Navoiy sh.</t>
  </si>
  <si>
    <t>№ 21:09:02:02:01:0066</t>
  </si>
  <si>
    <t>9-sonli yotoqxona</t>
  </si>
  <si>
    <t>O'zbekiston k. 4-uy Navoiy sh.</t>
  </si>
  <si>
    <t>№ 21:09:02:03:04:0248</t>
  </si>
  <si>
    <t>10-sonli yotoqxona</t>
  </si>
  <si>
    <t>Navoiy k. 1A-uy Navoiy sh.</t>
  </si>
  <si>
    <t>№ 21:09:03:03:01:0568</t>
  </si>
  <si>
    <t>11-sonli yotoqxona</t>
  </si>
  <si>
    <t>Navoiy k. 1-uy Navoiy sh.</t>
  </si>
  <si>
    <t>№ 21:09:03:03:01:0570</t>
  </si>
  <si>
    <t>12-sonli yotoqxona</t>
  </si>
  <si>
    <t>10-daxa A.Navoiy k. 39-uy</t>
  </si>
  <si>
    <t>№ 21:09:03:02:01:0101</t>
  </si>
  <si>
    <t>"Do'stlik" yotoqxonasi"</t>
  </si>
  <si>
    <t>Do'shtlik MFY, Do'stlik k. 30-uy</t>
  </si>
  <si>
    <t>№21:03:07:02:01:1861</t>
  </si>
  <si>
    <t>Mehmonxona (Navoiy 38)</t>
  </si>
  <si>
    <t>10-daxa A.Navoiy k. 38-uy, 1-qismi</t>
  </si>
  <si>
    <t>№21:09:02:01:01:1239</t>
  </si>
  <si>
    <t>IOU ma'muriy binosi</t>
  </si>
  <si>
    <t>M.Baraka k. 26-uy, Navoiy sh.</t>
  </si>
  <si>
    <t>№21:09:04:02:03:0004</t>
  </si>
  <si>
    <t>"To'dako'l" DOM</t>
  </si>
  <si>
    <t>Navoiy vil.Qiziltepa t. Konsurun MFY To'dako'l suv ombori yonida k. 686-uy</t>
  </si>
  <si>
    <t>№ 21:08:41:02:01:0625</t>
  </si>
  <si>
    <t>"Bolajon" BSO</t>
  </si>
  <si>
    <t>Paxtachi tum. Xayrabot QFY, Mojor mahallasi</t>
  </si>
  <si>
    <t>№14:11:03:02:02:0004</t>
  </si>
  <si>
    <t>Yosh mutaxassislar uyi</t>
  </si>
  <si>
    <t>Navoiy 5G, Blok A-B Navoiy sh.</t>
  </si>
  <si>
    <t>№ 21:09:03:03:01:0421</t>
  </si>
  <si>
    <t>M.Baraka 26-2</t>
  </si>
  <si>
    <t>6-daxa, M.Baraka 26-2,  Navoiy sh.</t>
  </si>
  <si>
    <t>№ 21:09:02:04:02:2553</t>
  </si>
  <si>
    <t>M.Baraka 26-1</t>
  </si>
  <si>
    <t>M.Baraka 26-1,  Navoiy sh.</t>
  </si>
  <si>
    <t>№ 21:09:02:04:02:0402</t>
  </si>
  <si>
    <t>M.Baraka 3-1</t>
  </si>
  <si>
    <t>6-daxa, M.Baraka 3-1,  Navoiy sh.</t>
  </si>
  <si>
    <t>№ 21:09:02:04:02:1301</t>
  </si>
  <si>
    <t>M.Baraka 8</t>
  </si>
  <si>
    <t>Binokor MFY 6-daxa, M.Baraka 8,  Navoiy sh.</t>
  </si>
  <si>
    <t>№ 21:09:02:04:02:0620</t>
  </si>
  <si>
    <t>M.Baraka 16</t>
  </si>
  <si>
    <t>6-daxa, M.Baraka 16,  Navoiy sh.</t>
  </si>
  <si>
    <t>№ 21:09:02:04:02:2047</t>
  </si>
  <si>
    <t>M.Baraka 4</t>
  </si>
  <si>
    <t>6-daxa, M.Baraka 4,  Navoiy sh.</t>
  </si>
  <si>
    <t>№ 21:09:02:04:02:3562</t>
  </si>
  <si>
    <t>Gvasaliya 29-1</t>
  </si>
  <si>
    <t>6-daxa, Bunyodkorlar 29-1, Navoiy sh.</t>
  </si>
  <si>
    <t>№ 21:09:02:04:02:2273</t>
  </si>
  <si>
    <t>Binokor 12-1</t>
  </si>
  <si>
    <t>Binokor 12-1, Navoiy sh.</t>
  </si>
  <si>
    <t>№ 21:09:02:04:02:8608</t>
  </si>
  <si>
    <t>O'zbekistanskaya 9-3/4</t>
  </si>
  <si>
    <t>O'zbekiston MFY,  9-3/4, Navoiy sh.</t>
  </si>
  <si>
    <t>№ 21:09:02:03:01:0336</t>
  </si>
  <si>
    <t>Uchquduq 15</t>
  </si>
  <si>
    <t>6-daxa, Uchquduq 15,  Navoiy sh.</t>
  </si>
  <si>
    <t>№ 21:09:02:04:02:2555</t>
  </si>
  <si>
    <t>I.Karimov 108-80</t>
  </si>
  <si>
    <t>Do'stlik MFY, 7-daxa, Xalqlar do'stligi shox.  108-uy, 80-kv</t>
  </si>
  <si>
    <t>№ 21:09:02:02:02:0184</t>
  </si>
  <si>
    <t>Jasorat 30-18</t>
  </si>
  <si>
    <t>Matonat MFY, 7-daxa, Jasorat (P.Ochilov)                30-uy.18 kv</t>
  </si>
  <si>
    <t>№ 21:09:02:02:02:0173</t>
  </si>
  <si>
    <t>Lev Tolstoy 5-38</t>
  </si>
  <si>
    <t>Zarafshon MFY, 2-daxa, Lev Tolstoy 5-uy, 38 kv</t>
  </si>
  <si>
    <t>№ 21:09:02:03:04:0150</t>
  </si>
  <si>
    <t>I.Karimov 132-58</t>
  </si>
  <si>
    <t>7-daxa, I.Karimov (X.do'stligi) shox, 132 uy ,58 kv</t>
  </si>
  <si>
    <t>№ 21:09:02:02:02:0168</t>
  </si>
  <si>
    <t>Nurafshon 8-6</t>
  </si>
  <si>
    <t>№ 21:09:02:03:02:0122</t>
  </si>
  <si>
    <t>Nizomiy 14a-11</t>
  </si>
  <si>
    <t>9-daxa Nizomiy, 14a uy 11 kv.</t>
  </si>
  <si>
    <t>№ 21:09:02:01:02:0121</t>
  </si>
  <si>
    <t>Jasorat 21-25</t>
  </si>
  <si>
    <t>Oltinvodiy MFY, 7-daxa, Jasorat (P.Ochilov)                21 uy. 25 kv</t>
  </si>
  <si>
    <t>№ 21:09:02:02:02:0131</t>
  </si>
  <si>
    <t>G'alaba shox 101-25</t>
  </si>
  <si>
    <t>Baxor MFY, 4-daxa, G'alaba shox, 101 uy, 25 kv</t>
  </si>
  <si>
    <t>№ 21:09:02:02:02:0135</t>
  </si>
  <si>
    <t>Zarapetyan 20-29</t>
  </si>
  <si>
    <t>Zarafshon MFY, 2-daxa Zarapetyan 20 uy, 29 kv</t>
  </si>
  <si>
    <t>№ 21:09:02:03:04:0109</t>
  </si>
  <si>
    <t>A.Temur 36a-53</t>
  </si>
  <si>
    <t>4-daxa A.Temur k.36a uy, 53 kv</t>
  </si>
  <si>
    <t>№ 21:09:02:03:02:0153</t>
  </si>
  <si>
    <t>I.Karimov 92-39</t>
  </si>
  <si>
    <t>№ 21:09:02:03:02:0119</t>
  </si>
  <si>
    <t>Navoiy 48-70</t>
  </si>
  <si>
    <t>4-daxa A.Navoiy k.48 uy, 70 kv</t>
  </si>
  <si>
    <t>№ 21:09:02:01:01:0241</t>
  </si>
  <si>
    <t>Ibn Sino 40-24</t>
  </si>
  <si>
    <t>3a-daxa Ibn Sino k.40 uy, 24 kv</t>
  </si>
  <si>
    <t>№ 21:09:02:04:01:0033</t>
  </si>
  <si>
    <t>Ibn Sino 37 - 48</t>
  </si>
  <si>
    <t>6-daxa Ibn Sino k.37 uy, 48 kv</t>
  </si>
  <si>
    <t>№ 21:09:02:04:02:0077</t>
  </si>
  <si>
    <t>I.Karimov 120а - 87</t>
  </si>
  <si>
    <t>Oltinvodiy MFY, 7-daxa, Xalqlar do'stligi shox                120a- uy. 87 kv</t>
  </si>
  <si>
    <t>№ 21:09:02:02:02:0181</t>
  </si>
  <si>
    <t>Jasorat 6 - 29</t>
  </si>
  <si>
    <t>№ 21:09:02:02:02:0156</t>
  </si>
  <si>
    <t>O'zbekiston 2 - 26</t>
  </si>
  <si>
    <t>G'alaba MFY, 2-daxa O'zbekiston k. 2 uy, 26 kv</t>
  </si>
  <si>
    <t>№ 21:09:02:03:04:0112</t>
  </si>
  <si>
    <t>G'alaba shox 115-21</t>
  </si>
  <si>
    <t>4-daxa, G'alaba shox, 115 uy, 21 kv</t>
  </si>
  <si>
    <t>№ 21:09:02:03:02:0111</t>
  </si>
  <si>
    <t>Lev Tolstoy 9-23</t>
  </si>
  <si>
    <t xml:space="preserve"> 2-daxa, Lev Tolstoy 9-uy, 23 kv</t>
  </si>
  <si>
    <t>№ 21:09:02:03:04:0110</t>
  </si>
  <si>
    <t>Nurafshon 16 -  40</t>
  </si>
  <si>
    <t>№ 21:09:02:03:02:0144</t>
  </si>
  <si>
    <t>Zulfiya 7 - 71</t>
  </si>
  <si>
    <t>Muruvvat MFY, 4-daxa, Zulfiya (F.Xujayev)                   7 uy, 71 kv</t>
  </si>
  <si>
    <t>№ 21:09:02:03:02:0149</t>
  </si>
  <si>
    <t>Nurafshon 3 - 38</t>
  </si>
  <si>
    <t xml:space="preserve"> 4-daxa, Nurafshon (Abduraxmonov)   3 uy, 38 kv</t>
  </si>
  <si>
    <t>№ 21:09:02:03:02:0140</t>
  </si>
  <si>
    <t>I.Karimov 116 - 51</t>
  </si>
  <si>
    <t>Do'stlik MFY, 7-daxa, Xalqlar do'stligi shox.  116-uy, 51-kv</t>
  </si>
  <si>
    <t>№ 21:09:02:02:02:0003</t>
  </si>
  <si>
    <t>I.Karimov 45 - 27</t>
  </si>
  <si>
    <t>Lochin MFY, 3a-daxa, Xalqlar do'stligi shox.                 45-uy, 27-kv</t>
  </si>
  <si>
    <t>№ 21:09:02:04:01:0040</t>
  </si>
  <si>
    <t>Qurilish 4 - 7</t>
  </si>
  <si>
    <t>G'alaba MFY, 2-daxa Qurilish k. 4 uy, 7 kv</t>
  </si>
  <si>
    <t>№ 21:09:02:03:01:0103</t>
  </si>
  <si>
    <t>G'alaba shox 141 korpus 3-13</t>
  </si>
  <si>
    <t>7-daxa, G'alaba shox, 141 uy, III-korpus 13 kv</t>
  </si>
  <si>
    <t>Zarafshon 1 kv-71</t>
  </si>
  <si>
    <t>4-daxa Zarafshon k. 71 uy, 1 kv</t>
  </si>
  <si>
    <t>№ 21:09:02:03:02:0106</t>
  </si>
  <si>
    <t>Tipografiya binosi</t>
  </si>
  <si>
    <t xml:space="preserve">Yordamchi bino maydoncha bilan </t>
  </si>
  <si>
    <t>Navoiy shahri, Janubiy ko‘chasi 25-uy</t>
  </si>
  <si>
    <t>xizmat uy-joy</t>
  </si>
  <si>
    <t>21:11:01:01:01:0044:0001:039</t>
  </si>
  <si>
    <t>21:11:01:01:01:0041:0001:017</t>
  </si>
  <si>
    <t>21:11:01:01:01:0041:0001:018</t>
  </si>
  <si>
    <t>21:11:01:01:01:0033:0001:020</t>
  </si>
  <si>
    <t>21:11:01:01:01:0316:0001:001</t>
  </si>
  <si>
    <t>21:11:01:01:01:0316:0001:002</t>
  </si>
  <si>
    <t>21:11:01:01:01:0316:0001:003</t>
  </si>
  <si>
    <t>21:11:01:01:01:0316:0001:008</t>
  </si>
  <si>
    <t>21:11:01:01:01:0316:0001:011</t>
  </si>
  <si>
    <t>21:11:01:01:01:0316:0001:028</t>
  </si>
  <si>
    <t>21:11:01:01:01:0316:0001:029</t>
  </si>
  <si>
    <t>21:11:01:01:01:0316:0001:031</t>
  </si>
  <si>
    <t>21:11:01:01:01:0313:0001</t>
  </si>
  <si>
    <t>21:11:01:01:01:0314:0001:003</t>
  </si>
  <si>
    <t>21:11:01:01:01:0059:0001:002</t>
  </si>
  <si>
    <t>21:11:01:01:01:0059:0001:028</t>
  </si>
  <si>
    <t>21:11:01:01:01:0059:0001:030</t>
  </si>
  <si>
    <t>21:11:01:01:01:0315:0001:005</t>
  </si>
  <si>
    <t>21:11:01:01:01:0315:0001:009</t>
  </si>
  <si>
    <t>21:11:01:01:01:0315:0001:013</t>
  </si>
  <si>
    <t>21:11:01:01:01:0315:0001:017</t>
  </si>
  <si>
    <t>21:11:01:01:01:0315:0001:018</t>
  </si>
  <si>
    <t>21:11:01:01:01:0315:0001:023</t>
  </si>
  <si>
    <t>21:11:01:01:01:0315:0001:027</t>
  </si>
  <si>
    <t>21:11:01:01:01:0315:0001:035</t>
  </si>
  <si>
    <t>21:11:01:01:01:0315:0001:037</t>
  </si>
  <si>
    <t>21:11:01:01:01:0315:0001:039</t>
  </si>
  <si>
    <t>21:11:01:01:01:0315:0001:045</t>
  </si>
  <si>
    <t>21:11:01:01:01:0315:0001:049</t>
  </si>
  <si>
    <t>21:11:01:01:01:0315:0001:050</t>
  </si>
  <si>
    <t>21:11:01:01:01:0317:0001:046</t>
  </si>
  <si>
    <t>21:11:01:01:01:0317:0001:045</t>
  </si>
  <si>
    <t>21:11:01:01:01:0317:0001:043</t>
  </si>
  <si>
    <t>21:11:01:01:01:0317:0001:044</t>
  </si>
  <si>
    <t>21:11:01:01:01:0317:0001:047</t>
  </si>
  <si>
    <t>21:11:01:01:01:0317:0001:042</t>
  </si>
  <si>
    <t>21:11:01:01:01:0317:0001:040</t>
  </si>
  <si>
    <t>21:11:01:01:01:0317:0001:041</t>
  </si>
  <si>
    <t>21:11:01:01:01:0317:0001:039</t>
  </si>
  <si>
    <t>21:11:01:01:01:0317:0001:038</t>
  </si>
  <si>
    <t>21:11:01:01:01:0317:0001:037</t>
  </si>
  <si>
    <t>21:11:01:01:01:0317:0001:035</t>
  </si>
  <si>
    <t>21:11:01:01:01:0317:0001:036</t>
  </si>
  <si>
    <t>21:11:01:01:06:0049:0001:029</t>
  </si>
  <si>
    <t>21:11:01:01:06:0049:0001:033</t>
  </si>
  <si>
    <t>21:11:01:01:06:0051:0001:010</t>
  </si>
  <si>
    <t>21:11:01:01:06:0055:0001:011</t>
  </si>
  <si>
    <t>21:11:01:01:06:0011:0001:006</t>
  </si>
  <si>
    <t>21:11:01:01:05:0049:0001:002</t>
  </si>
  <si>
    <t>21:11:01:01:05:0052:0001:001</t>
  </si>
  <si>
    <t>21:11:01:01:05:0055:0001:002</t>
  </si>
  <si>
    <t>21:11:01:01:05:0060:0008:008</t>
  </si>
  <si>
    <t>83 786 118,00</t>
  </si>
  <si>
    <t>78 130 555,02</t>
  </si>
  <si>
    <t>21:11:01:01:05:0030:0001:011</t>
  </si>
  <si>
    <t>21:11:01:01:05:0035:0001:001</t>
  </si>
  <si>
    <t>21:11:01:01:05:0036:0001:005</t>
  </si>
  <si>
    <t>21:11:01:01:05:0044:0001:008</t>
  </si>
  <si>
    <t>21:11:01:01:06:0131:0001:009</t>
  </si>
  <si>
    <t>21:11:01:01:06:0142:0001:001</t>
  </si>
  <si>
    <t>21:11:01:01:06:0142:0001:002</t>
  </si>
  <si>
    <t>21:11:01:01:06:0104:0001:001</t>
  </si>
  <si>
    <t>21:11:01:01:06:0106:0001:002</t>
  </si>
  <si>
    <t>21:11:01:01:06:0142:0001</t>
  </si>
  <si>
    <t>21:11:01:01:03:0088:0001:012</t>
  </si>
  <si>
    <t>21:11:01:01:03:0089:0001:014</t>
  </si>
  <si>
    <t>21:11:01:01:03:0089:0001:017</t>
  </si>
  <si>
    <t>21:11:01:01:03:0089:0001:027</t>
  </si>
  <si>
    <t>21:11:01:01:03:0028:0001:009</t>
  </si>
  <si>
    <t>21:11:01:01:04:0039:0001:007</t>
  </si>
  <si>
    <t>21:11:01:01:04:0041:0001:004</t>
  </si>
  <si>
    <t>21:11:01:01:04:0042:0001:011</t>
  </si>
  <si>
    <t>21:11:01:01:04:0054:0001:002</t>
  </si>
  <si>
    <t>21:11:01:01:04:0056:0001:017</t>
  </si>
  <si>
    <t>21:11:01:01:04:0057:0001:014</t>
  </si>
  <si>
    <t>21:11:01:01:03:0056:0001:006</t>
  </si>
  <si>
    <t>21:11:01:01:03:0056:0001:018</t>
  </si>
  <si>
    <t>21:11:01:01:02:0019:0001:023</t>
  </si>
  <si>
    <t>21:11:01:01:02:0011:0001:017</t>
  </si>
  <si>
    <t>21:11:01:01:03:0065:0001:010</t>
  </si>
  <si>
    <t>21:11:01:01:03:0078:0001:023</t>
  </si>
  <si>
    <t>21:11:01:01:01:0110:0001:008</t>
  </si>
  <si>
    <t>21:11:01:01:01:0169:0001:032</t>
  </si>
  <si>
    <t>21:11:01:01:01:0160:0001:011</t>
  </si>
  <si>
    <t>21:11:01:01:01:0112:0001:018</t>
  </si>
  <si>
    <t>21:11:01:01:01:0112:0001:025</t>
  </si>
  <si>
    <t>21:11:01:01:01:0072:0001:003</t>
  </si>
  <si>
    <t>21:11:01:01:01:0072:0001:009</t>
  </si>
  <si>
    <t>21:11:01:01:01:0072:0001:012</t>
  </si>
  <si>
    <t>21:11:01:01:01:0072:0001:013</t>
  </si>
  <si>
    <t>21:11:01:01:01:0097:0001:011</t>
  </si>
  <si>
    <t>21:11:01:01:01:0101:0001:008</t>
  </si>
  <si>
    <t>21:11:01:01:01:0094:0001:004</t>
  </si>
  <si>
    <t>21:11:01:01:01:0093:0001:040</t>
  </si>
  <si>
    <t>21:11:01:01:01:0092:0001:027</t>
  </si>
  <si>
    <t>21:11:01:01:01:0088:0001:004</t>
  </si>
  <si>
    <t>21:11:01:01:01:0088:0001:007</t>
  </si>
  <si>
    <t>21:11:01:01:01:0088:0001:011</t>
  </si>
  <si>
    <t>21:11:01:01:01:0088:0001:016</t>
  </si>
  <si>
    <t>21:11:01:01:01:0088:0001:017</t>
  </si>
  <si>
    <t>21:11:01:01:01:0088:0001:019</t>
  </si>
  <si>
    <t>21:11:01:01:01:0088:0001:022</t>
  </si>
  <si>
    <t>21:11:01:01:01:0088:0001:028</t>
  </si>
  <si>
    <t>21:11:01:01:01:0087:0001:014</t>
  </si>
  <si>
    <t>21:11:01:01:03:0007</t>
  </si>
  <si>
    <t>1-sonli erkaklar yotoqxonasi</t>
  </si>
  <si>
    <t xml:space="preserve">Mustaqillik ko'chasi, 12-uy </t>
  </si>
  <si>
    <t>21:11:01:01:03:0117:0001:001</t>
  </si>
  <si>
    <t>4-sonli erkaklar yotoqxonasi</t>
  </si>
  <si>
    <t xml:space="preserve">Fazogirlar ko'chasi, 7-uy </t>
  </si>
  <si>
    <t>21:11:41:01:01:02267</t>
  </si>
  <si>
    <t>8 142 558,00</t>
  </si>
  <si>
    <t>11-sonli erkaklar yotoqxonasi</t>
  </si>
  <si>
    <t xml:space="preserve">Bo'ston ko'chasi, 26-uy </t>
  </si>
  <si>
    <t>21:11:41:01:03:0116</t>
  </si>
  <si>
    <t>16 323 333,00</t>
  </si>
  <si>
    <t>10-sonli erkaklar yotoqxonasi</t>
  </si>
  <si>
    <t>Cho'l-guli ko'chasi</t>
  </si>
  <si>
    <t>21:11:01:05:01:0027:0027</t>
  </si>
  <si>
    <t>1 342,00</t>
  </si>
  <si>
    <t>8-sonli erkaklar yotoqxonasi</t>
  </si>
  <si>
    <t xml:space="preserve">Bo'ston ko'chasi, 29-uy </t>
  </si>
  <si>
    <t>21:11:01:01:03:0201</t>
  </si>
  <si>
    <t>10 603 661,00</t>
  </si>
  <si>
    <t>2-sonli oilaviy yotoqxona</t>
  </si>
  <si>
    <t>Cho'l-guli ko'chasi (200 kishilik)</t>
  </si>
  <si>
    <t>21:11:41:01:01:0815</t>
  </si>
  <si>
    <t>17 789 391,00</t>
  </si>
  <si>
    <t>5-sonli oilaviy yotoqxona</t>
  </si>
  <si>
    <t>Yo'lchilar ko'chasi</t>
  </si>
  <si>
    <t>21:11:02:01:03:0252</t>
  </si>
  <si>
    <t>3-sonli oilaviy yotoqxona</t>
  </si>
  <si>
    <t xml:space="preserve">X.Do'stligi ko'chasi, 59-uy </t>
  </si>
  <si>
    <t>21:11:01:01:01:0312</t>
  </si>
  <si>
    <t>56 905,00</t>
  </si>
  <si>
    <t>markaziy mexmonxona</t>
  </si>
  <si>
    <t>Shon sharaf 8-uy</t>
  </si>
  <si>
    <t>21:11:01:01:07:0486</t>
  </si>
  <si>
    <t>Uchquduq madaniyat uyi</t>
  </si>
  <si>
    <t>Amur temur 159-uy</t>
  </si>
  <si>
    <t>21:11:01:01:02:0159</t>
  </si>
  <si>
    <t>Ulgurji baza</t>
  </si>
  <si>
    <t>"Shimol" OK</t>
  </si>
  <si>
    <t>sanoat zonasi</t>
  </si>
  <si>
    <t>21:11:01:01:07:0509</t>
  </si>
  <si>
    <t>Tish davolash poliklinikasi</t>
  </si>
  <si>
    <t>Aytim, dom 665</t>
  </si>
  <si>
    <t>21:11:01:01:03:0665</t>
  </si>
  <si>
    <t>"Lochin" SSM</t>
  </si>
  <si>
    <t>ul. Amir Temur, dom 158</t>
  </si>
  <si>
    <t>21:11:01:01:02:0158</t>
  </si>
  <si>
    <t>Konchi</t>
  </si>
  <si>
    <t>Buston 19-uy</t>
  </si>
  <si>
    <t>21:11:01:01:02:0327</t>
  </si>
  <si>
    <t>Kir yuvish xujaligi</t>
  </si>
  <si>
    <t>Amir Temur, dom 519</t>
  </si>
  <si>
    <t>21:11:01:01:02:0519</t>
  </si>
  <si>
    <t>SES</t>
  </si>
  <si>
    <t>Amir Temur, dom 154</t>
  </si>
  <si>
    <t>21:11:01:01:02:0154</t>
  </si>
  <si>
    <t>Uchquduq restorani</t>
  </si>
  <si>
    <t>Petrova, dom 111 A</t>
  </si>
  <si>
    <t>21:11:01:01:05:0111</t>
  </si>
  <si>
    <t>2-sonli transport uchastkasi</t>
  </si>
  <si>
    <t>Sanoat zonasi, dom 488 A</t>
  </si>
  <si>
    <t>21:11:01:01:07:0488</t>
  </si>
  <si>
    <t>Tong oshxonasi</t>
  </si>
  <si>
    <t>ul. Amir Temur, dom 156</t>
  </si>
  <si>
    <t>21:11:01:01:02:0156</t>
  </si>
  <si>
    <t>Non sexi</t>
  </si>
  <si>
    <t>Amir Temur, dom 501</t>
  </si>
  <si>
    <t>21:11:01:01:02:0501</t>
  </si>
  <si>
    <t>Sut zavodi</t>
  </si>
  <si>
    <t>Sanoat zonasi</t>
  </si>
  <si>
    <t>21:11:01:01:07:0492</t>
  </si>
  <si>
    <t>Uchquduq HB</t>
  </si>
  <si>
    <t>Boʻston27</t>
  </si>
  <si>
    <t>21:11:01:01:06:0204</t>
  </si>
  <si>
    <t>Shon Sharaf, dom 109 A</t>
  </si>
  <si>
    <t>21:11:01:01:04:0109</t>
  </si>
  <si>
    <t xml:space="preserve">2-TSQ Bolalar poliklinikasi </t>
  </si>
  <si>
    <t xml:space="preserve">Uchquduq shahri, "A.Temur" koʻchasi  "Mustakillik" MFY </t>
  </si>
  <si>
    <t>21:11:01:01:01:07:0493</t>
  </si>
  <si>
    <t xml:space="preserve">2-TSQ </t>
  </si>
  <si>
    <t xml:space="preserve">Uchquduq shahri, "Oʻzbekiston " koʻchasi   "Aytim" MFY </t>
  </si>
  <si>
    <t>21:11:01:01:02:0502</t>
  </si>
  <si>
    <t>Sarmish BSO</t>
  </si>
  <si>
    <t>Navbahor tumani</t>
  </si>
  <si>
    <t>21:02:04:14:04:0078</t>
  </si>
  <si>
    <t xml:space="preserve"> Cho'l-guli ko'chasi,  11-uy, 39- хоnadon         </t>
  </si>
  <si>
    <t xml:space="preserve">Cho'l-guli ko'chasi, 14-uy, 17- хоnadon      </t>
  </si>
  <si>
    <t xml:space="preserve">Cho'l-guli ko'chasi, 14-uy, 18- хоnadon      </t>
  </si>
  <si>
    <t xml:space="preserve">Cho'l-guli ko'chasi, 19-uy, 20- хоnadon       </t>
  </si>
  <si>
    <t xml:space="preserve">Cho'l-guli ko'chasi, 24-uy, 1- хоnadon          </t>
  </si>
  <si>
    <t xml:space="preserve">Cho'l-guli ko'chasi, 24-uy, 2- хоnadon  </t>
  </si>
  <si>
    <t xml:space="preserve">Cho'l-guli ko'chasi, 24-uy, 3- хоnadon  </t>
  </si>
  <si>
    <t xml:space="preserve">Cho'l-guli ko'chasi, 24-uy, 8- хоnadon          </t>
  </si>
  <si>
    <t xml:space="preserve">Cho'l-guli ko'chasi, 24-uy, 11- хоnadon              (qo'shnilikda)    </t>
  </si>
  <si>
    <t xml:space="preserve">Cho'l-guli ko'chasi, 24-uy, 28- хоnadon    </t>
  </si>
  <si>
    <t xml:space="preserve">Cho'l-guli ko'chasi, 24-uy, 29- хоnadon     </t>
  </si>
  <si>
    <t xml:space="preserve">Cho'l-guli ko'chasi, 24-uy, 31- хоnadon      </t>
  </si>
  <si>
    <t xml:space="preserve">Cho'l-guli ko'chasi, 27-uy, 7- хоnadon             </t>
  </si>
  <si>
    <t xml:space="preserve">Cho'l-guli ko'chasi, 27-yu, 10- хоnadon        </t>
  </si>
  <si>
    <t>Cho'l-guli ko'chasi, 27-uy, 16- хоnadon</t>
  </si>
  <si>
    <t>Cho'l-guli ko'chasi, 27-uy, 18- хоnadon</t>
  </si>
  <si>
    <t xml:space="preserve">Cho'l-guli ko'chasi, 27-yu, 22 -хоnadon     </t>
  </si>
  <si>
    <t xml:space="preserve">Cho'l-guli ko'chasi, 27-uy, 26- хоnadon        </t>
  </si>
  <si>
    <t xml:space="preserve">Cho'l-guli ko'chasi, 27-yu, 28- хоnadon       </t>
  </si>
  <si>
    <t xml:space="preserve">Cho'l-guli ko'chasi, 27-yu, 30- хоnadon      </t>
  </si>
  <si>
    <t xml:space="preserve">Cho'l-guli ko'chasi, 27-uy, 37- хоhadon        </t>
  </si>
  <si>
    <t xml:space="preserve">Cho'l-guli ko'chasi, 27-uy, 40- хоnadon    </t>
  </si>
  <si>
    <t xml:space="preserve">Cho'l-guli ko'chasi, 28-uy, 3-xonadon             </t>
  </si>
  <si>
    <t xml:space="preserve">Cho'l-guli ko'chasi,  28-uy, 6-xonadon       </t>
  </si>
  <si>
    <t xml:space="preserve">Cho'l-guli ko'chasi, 28-uy, 7-xonadon </t>
  </si>
  <si>
    <t xml:space="preserve">Cho'l-guli ko'chasi, 28-uy, 8-xonadon        </t>
  </si>
  <si>
    <t xml:space="preserve">Cho'l-guli ko'chasi, 28-uy, 9-xonadon    </t>
  </si>
  <si>
    <t xml:space="preserve">Cho'l-guli ko'chasi, 28-uy, 11-xonadon       </t>
  </si>
  <si>
    <t xml:space="preserve">Cho'l-guli ko'chasi, 28-uy, 12-xonadon   </t>
  </si>
  <si>
    <t xml:space="preserve">Cho'l-guli ko'chasi, 28-uy, 16-xonadon       </t>
  </si>
  <si>
    <t xml:space="preserve">Cho'l-guli ko'chasi, 28-uy, 19-xonadon         </t>
  </si>
  <si>
    <t xml:space="preserve">Cho'l-guli ko'chasi,  28-uy, 20-xonadon         </t>
  </si>
  <si>
    <t xml:space="preserve">Cho'l-guli ko'chasi, 28-uy, 32-xonadon     </t>
  </si>
  <si>
    <t xml:space="preserve">Cho'l-guli ko'chasi, 28-uy, 37-xonadon        </t>
  </si>
  <si>
    <t xml:space="preserve">Cho'l-guli ko'chasi, 28-uy, 42-xonadon       </t>
  </si>
  <si>
    <t xml:space="preserve">Cho'l-guli ko'chasi, 28-uy, 44-xonadon       </t>
  </si>
  <si>
    <t>X,Do'stligi ko'chasi,  76-uy, 2- хоnadon</t>
  </si>
  <si>
    <t>X,Do'stligi ko'chasi,  76-uy, 28- хоnadon</t>
  </si>
  <si>
    <t>X,Do'stligi ko'chasi,  76-uy, 30- хоnadon</t>
  </si>
  <si>
    <t xml:space="preserve">X,Do'stligi ko'chasi,  82-uy, 5-xonadon       </t>
  </si>
  <si>
    <t>X.Do'stligi ko'chasi, 82-uy, 9-xonadon</t>
  </si>
  <si>
    <t xml:space="preserve">X,Do'stligi ko'chasi, 82-uy, 13-xonadon       </t>
  </si>
  <si>
    <t>X.Do'stligi ko'chasi, 82-uy, 17-xonadon</t>
  </si>
  <si>
    <t>X.Do'stligi ko'chasi, 82-uy, 18-xonadon</t>
  </si>
  <si>
    <t>X.Do'stligi ko'chasi, 82-uy, 23-xonadon</t>
  </si>
  <si>
    <t>X.Do'stligi ko'chasi,  82-uy, 27-xonadon</t>
  </si>
  <si>
    <t>X.Do'stligi ko'chasi, 82-uy, 35-xonadon</t>
  </si>
  <si>
    <t>X.Do'stligi ko'chasi, 82-uy, 37-xonadon</t>
  </si>
  <si>
    <t xml:space="preserve">X.Do'stligi ko'chasi, 82-uy, 39-xonadon </t>
  </si>
  <si>
    <t xml:space="preserve">X.Do'stligi ko'chasi, 82-uy, 45-xonadon </t>
  </si>
  <si>
    <t xml:space="preserve">X.Do'stligi ko'chasi, 82-uy, 49-xonadon </t>
  </si>
  <si>
    <t xml:space="preserve">X.Do'stligi ko'chasi, 82-uy, 50-xonadon       </t>
  </si>
  <si>
    <t xml:space="preserve">Quruvchilar ko'chasi, 2-uy, 5- хоnadon      </t>
  </si>
  <si>
    <t xml:space="preserve">Quruvchilar ko'chasi, 2-uy, 9- хоnadon   </t>
  </si>
  <si>
    <t xml:space="preserve">Quruvchilar ko'chasi, 3-uy, 2- хоnadon  </t>
  </si>
  <si>
    <t xml:space="preserve">Quruvchilar ko'chasi, 3-uy, 3- хоnadon </t>
  </si>
  <si>
    <t xml:space="preserve">Quruvchilar ko'chasi, 5-uy, 3- хоnadon </t>
  </si>
  <si>
    <t>Quruvchilar ko'chasi, 6-uy, 3- хоnadon</t>
  </si>
  <si>
    <t xml:space="preserve">Quruvchilar ko'chasi, 6-uy, 4- хоnadon   </t>
  </si>
  <si>
    <t xml:space="preserve">Quruvchilar ko'chasi, 6-uy, 5- хоnadon      </t>
  </si>
  <si>
    <t xml:space="preserve">Quruvchilar ko'chasi, 6-uy,  6- хоnadon  </t>
  </si>
  <si>
    <t xml:space="preserve">Quruvchilar ko'chasi, 6-uy, 8- хоnadon      </t>
  </si>
  <si>
    <t>Quruvchilar ko'chasi 7-uy, 4- хоnadon</t>
  </si>
  <si>
    <t>Quruvchilar ko'chasi,  7-uy, 5- хоnadon</t>
  </si>
  <si>
    <t xml:space="preserve">Quruvchilar ko'chasi,   8-uy, 4- хоnadon </t>
  </si>
  <si>
    <t xml:space="preserve">М.Аvezov ko'chasi,  30-uy , 29- хоnadon </t>
  </si>
  <si>
    <t>М.Аvezov ko'chasi, 30-uy , 33- хоnadon</t>
  </si>
  <si>
    <t>Bo'ston ko'chasi,   2-uy, 10- хоnadon</t>
  </si>
  <si>
    <t xml:space="preserve">Bo'ston ko'chasi,  6-uy, 11- хоnadon                      </t>
  </si>
  <si>
    <t xml:space="preserve">Оltintog' ko'chasi, 11-uy, 6- хоnadon </t>
  </si>
  <si>
    <t>Saxovat кo'chasi, 13-uy, 1 хоnadon kotej</t>
  </si>
  <si>
    <t>Saxovat кo'chasi, 8-uy, 2- хоnadon kotej</t>
  </si>
  <si>
    <t xml:space="preserve">Saxovat кo'chasi, 5-uy, 1- хоnadon kotej                 </t>
  </si>
  <si>
    <t>Saxovat кo'chasi, 2-uy, 2- хоnadon коtej</t>
  </si>
  <si>
    <t xml:space="preserve">Shon-Sharaf кo'chasi, 3-uy,11- хоnadon </t>
  </si>
  <si>
    <t xml:space="preserve"> Тоg' кo'chasi, 1-uy, 1 хоnadon коtej</t>
  </si>
  <si>
    <t>Тоg' кo'chasi, 2а-uy, 5-xonadon</t>
  </si>
  <si>
    <t>Тоg' ko'chasi, 8-uy, 8- хоnadon</t>
  </si>
  <si>
    <t>Тоg' ko'chasi, 14-uy, 9- хоnadon</t>
  </si>
  <si>
    <t>Navro'z кo'chasi, 20-uy, 1- хоnadon  kotej</t>
  </si>
  <si>
    <t>Navro'z кo'chasi, 20-uy, 2-хоnadon kotej</t>
  </si>
  <si>
    <t xml:space="preserve"> Navro'z кo'chasi, 17-uy, 1- хоnadon kotej</t>
  </si>
  <si>
    <t>Navro'z кo'chasi, 19-uy, 2- хоnadon kotej</t>
  </si>
  <si>
    <t xml:space="preserve"> Navro'z кo'chasi, 20-uy, 1а-хоnadon kotej</t>
  </si>
  <si>
    <t>Bo'ston кo'chasi 16 -уй, 12- хоnadon</t>
  </si>
  <si>
    <t>Bo'ston кo'chasi 17-uy, 14- хоnadon</t>
  </si>
  <si>
    <t xml:space="preserve">Bo'ston кo'chasi, 17-uy, 17- хоnadon </t>
  </si>
  <si>
    <t>Bo'ston кo'chasi, 17-uy, 20- хоnadon (қўшниликда) ikkinchi xona – idoraviy, Uchquduq tumani hokimligi balansida</t>
  </si>
  <si>
    <t xml:space="preserve">Bo'ston кo'chasi, 17-uy, 27-хоnadon </t>
  </si>
  <si>
    <t xml:space="preserve">Qizilqum ko'chasi, 11-uy, 9- хоnadon    </t>
  </si>
  <si>
    <t xml:space="preserve">А.Теmur ko'chasi, 2 -uy, 7 -xonadon      </t>
  </si>
  <si>
    <t>А.Теmur ko'chasi, 4-uy, 4- хоnadon</t>
  </si>
  <si>
    <t xml:space="preserve">А.Теmur ko'chasi, 5-uy, 11- хоnadon </t>
  </si>
  <si>
    <t xml:space="preserve">А.Теmur ko'chasi, 17-uy, 2- хоnadon </t>
  </si>
  <si>
    <t xml:space="preserve">Мustaqillik ko'chasi 1 -uy, 17- хоnadon (qo'shnilikda)  </t>
  </si>
  <si>
    <t>Мustaqillik ko'chasi, 3-uy, 14- хоnadon</t>
  </si>
  <si>
    <t>O'zbekiston ko'chasi, 4 уй, 6 хонадон</t>
  </si>
  <si>
    <t>O'zbekiston ko'chasi, 4 уй, 18 хонадон</t>
  </si>
  <si>
    <t>O'zbekiston ko'chasi, 5-uy, 23- хоnadon</t>
  </si>
  <si>
    <t xml:space="preserve">O'zbekiston ko'chasi, 11-uy, 17- хоnadon  (qo'shnilikda)   </t>
  </si>
  <si>
    <t xml:space="preserve">Geologlar ko'chasi, 5-uy, 10- хоnadon               </t>
  </si>
  <si>
    <t xml:space="preserve">Geologlar ko'chasi, 18-uy, 23- хоnadon               </t>
  </si>
  <si>
    <t>Х.Do'stligi ko'chasi, 1а-uy, 8 -хоnadon</t>
  </si>
  <si>
    <t>Х.Do'stligi ko'chasi, 2а-uy, 32- хоnadon</t>
  </si>
  <si>
    <t>Х.Do'stligi ko'chasi,8-uy, 11- хоnadon</t>
  </si>
  <si>
    <t>Х.Do'stligi ko'chasi, 13-uy, 18-xonadon</t>
  </si>
  <si>
    <t>Х.Do'stligi ko'chasi, 13-uy, 25-xonadon</t>
  </si>
  <si>
    <t>Х.Do'stligi ko'chasi, 15-uy, 3-xonadon</t>
  </si>
  <si>
    <t>Х.Do'stligi ko'chasi 15-uy, 9-xonadon</t>
  </si>
  <si>
    <t>Х.Do'stligi ko'chasi 15-uy, 12-xonadon</t>
  </si>
  <si>
    <t>Х.Do'stligi ko'chasi, 15-uy, 13-xonadon</t>
  </si>
  <si>
    <t xml:space="preserve">Х.Do'stligi ko'chasi  20-uy, 8-xonadon             </t>
  </si>
  <si>
    <t>Х.Do'stligi ko'chasi, 24-uy, 11- хоnadon</t>
  </si>
  <si>
    <t>Х.Do'stligi ko'chasi, 29-uy, 46- хоnadon</t>
  </si>
  <si>
    <t xml:space="preserve">Х.Do'stligi ko'chasi, 50-uy, 4- хоnadon          </t>
  </si>
  <si>
    <t>Х.Do'stligi ko'chasi, 54-uy, 40-xonadon</t>
  </si>
  <si>
    <t>Х.Do'stligi ko'chasi, 55-uy, 27- хоnadon</t>
  </si>
  <si>
    <t>Х.Do'stligi ko'chasi, 64-uy, 4- хоnadon</t>
  </si>
  <si>
    <t>Х.Do'stligi ko'chasi, 64 уй, 7 хонадон</t>
  </si>
  <si>
    <t>Х.Do'stligi ko'chasi, 64 уй, 11 хонадон</t>
  </si>
  <si>
    <t>Х.Do'stligi ko'chasi, 64 уй, 16 хонадон</t>
  </si>
  <si>
    <t>Х.Do'stligi ko'chasi, 64-uy, 17-xonadon</t>
  </si>
  <si>
    <t>Х.Do'stligi ko'chasi, 64-uy, 19-xonadon</t>
  </si>
  <si>
    <t>Х.Do'stligi ko'chasi, 64-uy, 22-xonadon</t>
  </si>
  <si>
    <t>Х.Do'stligi ko'chasi, 64-uy, 28-xonadon</t>
  </si>
  <si>
    <t>Х.Do'stligi ko'chasi, 65-uy, 14-хоnadon</t>
  </si>
  <si>
    <t xml:space="preserve">Geologlar ko'chasi, 2-uy, 1- хоnadon,               </t>
  </si>
  <si>
    <t xml:space="preserve">Geologlar ko'chasi, 2-uy, 2- хоnadon              </t>
  </si>
  <si>
    <t xml:space="preserve">Geologlar ko'chasi, 2-uy, 3- хоnadon               </t>
  </si>
  <si>
    <t xml:space="preserve">Geologlar ko'chasi, 2-uy, 4- хоnadon                 </t>
  </si>
  <si>
    <t xml:space="preserve">Geologlar ko'chasi, 2-uy, 5- хоnadon                 </t>
  </si>
  <si>
    <t xml:space="preserve">Geologlar ko'chasi, 2-uy, 6- хоnadon                 </t>
  </si>
  <si>
    <t xml:space="preserve">Geologlar ko'chasi, 2-uy, 7- хоnadon                 </t>
  </si>
  <si>
    <t xml:space="preserve">Geologlar ko'chasi, 2-uy, 8- хоnadon                 </t>
  </si>
  <si>
    <t xml:space="preserve">Geologlar ko'chasi, 2-uy, 9- хоnadon                 </t>
  </si>
  <si>
    <t xml:space="preserve">Geologlar ko'chasi, 2-uy, 10- хоnadon                 </t>
  </si>
  <si>
    <t xml:space="preserve">Geologlar ko'chasi, 2-uy, 11- хоnadon                 </t>
  </si>
  <si>
    <t xml:space="preserve">Geologlar ko'chasi, 2-uy, 12- хоnadon                 </t>
  </si>
  <si>
    <t xml:space="preserve">Geologlar ko'chasi, 2-uy, 13- хоnadon                 </t>
  </si>
  <si>
    <t xml:space="preserve">Geologlar ko'chasi, 2-uy, 14- хоnadon                 </t>
  </si>
  <si>
    <t xml:space="preserve">Geologlar ko'chasi, 2-uy, 15- хоnadon                 </t>
  </si>
  <si>
    <t xml:space="preserve">Geologlar ko'chasi, 2-uy, 16- хоnadon                 </t>
  </si>
  <si>
    <t xml:space="preserve">Geologlar ko'chasi, 2-uy, 17- хоnadon                 </t>
  </si>
  <si>
    <t xml:space="preserve">Geologlar ko'chasi, 2-uy, 18- хоnadon                 </t>
  </si>
  <si>
    <t xml:space="preserve">Geologlar ko'chasi, 2-uy, 19- хоnadon                 </t>
  </si>
  <si>
    <t xml:space="preserve">Geologlar ko'chasi, 2-uy, 20- хоnadon                 </t>
  </si>
  <si>
    <t xml:space="preserve">Geologlar ko'chasi, 2-uy, 21- хоnadon                 </t>
  </si>
  <si>
    <t xml:space="preserve">Geologlar ko'chasi, 2-uy, 22- хоnadon                 </t>
  </si>
  <si>
    <t xml:space="preserve">Geologlar ko'chasi, 2-uy, 23- хоnadon                 </t>
  </si>
  <si>
    <t xml:space="preserve">Geologlar ko'chasi, 2-uy, 24- хоnadon                 </t>
  </si>
  <si>
    <t xml:space="preserve">Geologlar ko'chasi, 2-uy, 25- хоnadon                 </t>
  </si>
  <si>
    <t xml:space="preserve">Geologlar ko'chasi, 2-uy, 26- хоnadon                 </t>
  </si>
  <si>
    <t xml:space="preserve">MA`LUMOT </t>
  </si>
  <si>
    <t xml:space="preserve">"NKMK jamg'armasi" DM tasarrutfidagi ko'chmas mulk obyektlari to'g'risida </t>
  </si>
  <si>
    <t xml:space="preserve">01.07.2026 yil </t>
  </si>
  <si>
    <t>21:10:01:03:04:0127</t>
  </si>
  <si>
    <t>21:10:01:03:04:0038</t>
  </si>
  <si>
    <t>21:10:01:02:01:0747</t>
  </si>
  <si>
    <t>21:10:01:01:02:0052</t>
  </si>
  <si>
    <t>21:10:01:02:02:0483</t>
  </si>
  <si>
    <t>21:10:01:01:01:0234</t>
  </si>
  <si>
    <t>21:10:01:03:01:0134</t>
  </si>
  <si>
    <t>21:10:01:02:02:0481</t>
  </si>
  <si>
    <t>21:10:01:03:04:0012</t>
  </si>
  <si>
    <t>21:10:01:01:01:0250</t>
  </si>
  <si>
    <t>21:10:01:01:01:0218</t>
  </si>
  <si>
    <t>21:10:01:01:01:0938</t>
  </si>
  <si>
    <t>21:05:41:01:02:0245</t>
  </si>
  <si>
    <t>21:10:01:03:04:0052</t>
  </si>
  <si>
    <t>21:10:01:03:02:0253</t>
  </si>
  <si>
    <t>21:10:01:02:01:0020</t>
  </si>
  <si>
    <t>21:10:01:01:02:0196</t>
  </si>
  <si>
    <t>21:10:01:02:01:0017</t>
  </si>
  <si>
    <t>21:10:01:02:01:0047</t>
  </si>
  <si>
    <t>21:10:02:01:01:0701</t>
  </si>
  <si>
    <t>21:10:01:03:01:0109</t>
  </si>
  <si>
    <t>21:10:02:01:01:1797</t>
  </si>
  <si>
    <t>21:10:02:01:01:0333</t>
  </si>
  <si>
    <t>21:10:02:01:01:0385</t>
  </si>
  <si>
    <t>21:10:01:02:01:0155</t>
  </si>
  <si>
    <t>21:10:01:01:03:0129</t>
  </si>
  <si>
    <t>21:10:01:03:01:0049</t>
  </si>
  <si>
    <t>21:10:01:01:01:1220</t>
  </si>
  <si>
    <t>21:05:01:01:01:1689</t>
  </si>
  <si>
    <t>21:04:08:01:04:0102</t>
  </si>
  <si>
    <t>21:10:02:01:01:0711</t>
  </si>
  <si>
    <t>21:10:01:02:01:0023</t>
  </si>
  <si>
    <t>21:10:02:01:01:0889</t>
  </si>
  <si>
    <t>21:10:40:01:01:0460</t>
  </si>
  <si>
    <t>21:10:02:01:01:0542</t>
  </si>
  <si>
    <t>21:10:02:01:01:0976</t>
  </si>
  <si>
    <t>21:09:04:02:03:0004:0001</t>
  </si>
  <si>
    <t>21:09:02:03:06:0025:0001</t>
  </si>
  <si>
    <t>Baxor MFY, 4-daxa, Nurafshon (Abduraxmonov)               8 uy, 6 kv</t>
  </si>
  <si>
    <t>Umid MFY,4-daxa, X. Do'stligi shox 92- uy. 39 kv</t>
  </si>
  <si>
    <t>Xumo MFY, 7-daxa, Jasorat (P.Ochilov) 6-uy.29 kv</t>
  </si>
  <si>
    <t>Baxor MFY, 4-daxa, Nurafshon (Abduraxmonov)              16 uy, 40 kv</t>
  </si>
  <si>
    <t>kadastr hujjati нет кадастрового документа, т.к. два балансосодержателя</t>
  </si>
  <si>
    <t xml:space="preserve">
Navoiy shahri                            
</t>
  </si>
  <si>
    <t>21:09:02:03:04:0176:0001</t>
  </si>
  <si>
    <t>428 917 308,00</t>
  </si>
  <si>
    <t>243 478 252,97</t>
  </si>
  <si>
    <t>185 439 055,03</t>
  </si>
  <si>
    <t>5 666 774 574,83</t>
  </si>
  <si>
    <t>716 761 077,39</t>
  </si>
  <si>
    <t>4 950 013 497,44</t>
  </si>
  <si>
    <t>1 173 764 545,00</t>
  </si>
  <si>
    <t>260 781 135,82</t>
  </si>
  <si>
    <t>912 983 409,18</t>
  </si>
  <si>
    <t>132 289 069,00</t>
  </si>
  <si>
    <t>42 993 947,10</t>
  </si>
  <si>
    <t>89 295 121,90</t>
  </si>
  <si>
    <t>21:09:02:03:04:0177:0001</t>
  </si>
  <si>
    <t>627 606,00</t>
  </si>
  <si>
    <t>21:09:02:03:04:0175:0001</t>
  </si>
  <si>
    <t>3 383 591 088,00</t>
  </si>
  <si>
    <t>1 370 136 920,50</t>
  </si>
  <si>
    <t>2 013 454 167,50</t>
  </si>
  <si>
    <t>84 067,00</t>
  </si>
  <si>
    <t>Glavnyj korpus (obshestven. blok).</t>
  </si>
  <si>
    <t>Toshkent viloyati, Bo'stonliq tumani, Yusufxona qishlog'i</t>
  </si>
  <si>
    <t>11:03:13:01:01:0242:0001</t>
  </si>
  <si>
    <t>25.01.2003</t>
  </si>
  <si>
    <t>Glavnyj korpus, spalnyj blok.</t>
  </si>
  <si>
    <t>Zdanie odnoetazhnoe kotelnoe i transformatornoj podstancii 264,9 kv.m.</t>
  </si>
  <si>
    <t>01.07.2023</t>
  </si>
  <si>
    <t>Kompleks fizkulturno-ozdorovitelnyj</t>
  </si>
  <si>
    <t>25.12.2006</t>
  </si>
  <si>
    <t>Kontrolno-propusknoj punkt № 2</t>
  </si>
  <si>
    <t>25.11.2005</t>
  </si>
  <si>
    <t>Kontrolno-propusknoj punkt№1(glavn.kor)</t>
  </si>
  <si>
    <t>Kotrolno-propusknoj punkt dlya kottedzhej</t>
  </si>
  <si>
    <t>11:03:13:03:01:3423:0001</t>
  </si>
  <si>
    <t>25.12.2004</t>
  </si>
  <si>
    <t>Kottedzh № 3</t>
  </si>
  <si>
    <t>Kottedzh na 24 mesta № 1</t>
  </si>
  <si>
    <t>Kottedzh na 24 mesta № 2</t>
  </si>
  <si>
    <t>Obshezhitie dlya ITR na 10 M    2BLOKA</t>
  </si>
  <si>
    <t>31.05.2011</t>
  </si>
  <si>
    <t>Ovoshehranilishe so skladom.</t>
  </si>
  <si>
    <t>Punkt realizacii prohladit.napitkov</t>
  </si>
  <si>
    <t>Sauna dlya obshezhitiya ITR</t>
  </si>
  <si>
    <t>Stolovaya dlya obshezhitiya ITR</t>
  </si>
  <si>
    <t>Tualet na 2 ochka</t>
  </si>
  <si>
    <t>Hozyajstvennyj korpus na 120 mest.</t>
  </si>
  <si>
    <t>Elling s nablyudatelnoj vyshko</t>
  </si>
  <si>
    <t>Biblioteka</t>
  </si>
  <si>
    <t>11:03:13:03:01:2040:0001</t>
  </si>
  <si>
    <t>Dom storozha</t>
  </si>
  <si>
    <t>Dushevaya na 20 rozhkov</t>
  </si>
  <si>
    <t>Zdanie dlya obsluzhivayushego personala</t>
  </si>
  <si>
    <t>Zdanie kluba -bilyard</t>
  </si>
  <si>
    <t>Zdanie hloratornoj</t>
  </si>
  <si>
    <t>Izolyator s 2-mya terrasami</t>
  </si>
  <si>
    <t>Kinoteatr letnij / BEZ ESTRADY/</t>
  </si>
  <si>
    <t>Komnata soveta druzhiny</t>
  </si>
  <si>
    <t>Korpus proizv.-hoz.</t>
  </si>
  <si>
    <t>Kottedzh zhiloj  6</t>
  </si>
  <si>
    <t>KPP</t>
  </si>
  <si>
    <t>Kulturnomassovyj centr</t>
  </si>
  <si>
    <t>Obshezhitie na 40 mest</t>
  </si>
  <si>
    <t>Prachechnaya</t>
  </si>
  <si>
    <t>Spalnyj korpus 1</t>
  </si>
  <si>
    <t>Spalnyj korpus 2</t>
  </si>
  <si>
    <t>Spalnyj korpus 3</t>
  </si>
  <si>
    <t>Spalnyj korpus 4</t>
  </si>
  <si>
    <t>Spalnyj korpus 5</t>
  </si>
  <si>
    <t>Spalnyj korpus 6</t>
  </si>
  <si>
    <t>Spalnyj korpus 7</t>
  </si>
  <si>
    <t>Spalnyj korpus 8</t>
  </si>
  <si>
    <t>Stolovaya na 320 mest s navesom+ 120 MES</t>
  </si>
  <si>
    <t>Tualet 10H6</t>
  </si>
  <si>
    <t>Tualet 11H3</t>
  </si>
  <si>
    <t>Elektrokotelnaya s 5-yu kotlami</t>
  </si>
  <si>
    <t xml:space="preserve">
Konimex tumani Zafarobod shaharchasi
</t>
  </si>
  <si>
    <t xml:space="preserve">
Zarafshon shahri, 3-kichik tumani
</t>
  </si>
  <si>
    <t xml:space="preserve">
Konimex tumani  Zafarobod shaharchasi
</t>
  </si>
  <si>
    <t>14:07:08:01:01:2560</t>
  </si>
  <si>
    <t>14:07:08:02:01:2566:0001</t>
  </si>
  <si>
    <t>14:07:08:01:03:2546:0001</t>
  </si>
  <si>
    <t>14:07:08:01:09:2445:0007</t>
  </si>
  <si>
    <t>13:03:02:01:01:0008:0001</t>
  </si>
  <si>
    <t>13:03:02:06:01:0202</t>
  </si>
  <si>
    <t>14:07:08:01:01:0030:0031:005</t>
  </si>
  <si>
    <t>14:07:08:02:02:0001:0003:059</t>
  </si>
  <si>
    <t>14:07:08:02:01:0018:0001:000/1</t>
  </si>
  <si>
    <t>14:07:08:02:01:0031:0003:002</t>
  </si>
  <si>
    <t>14:07:08:01:01:0031:0001:005</t>
  </si>
  <si>
    <t>14:07:08:01:01:0033:0001:012</t>
  </si>
  <si>
    <t>14:07:08:01:01:0031:0001:028</t>
  </si>
  <si>
    <t>14:07:08:01:01:0037:0001:027</t>
  </si>
  <si>
    <t>14:07:08:01:01:0051:0001:003</t>
  </si>
  <si>
    <t>14:07:08:01:01:0051:0001:004</t>
  </si>
  <si>
    <t>14:07:08:01:01:0031:0001:022</t>
  </si>
  <si>
    <t>14:07:08:02:01:0004:0001:047</t>
  </si>
  <si>
    <t>14:07:08:01:01:0031:0003:004</t>
  </si>
  <si>
    <t>14:07:08:02:01:0020:0001:003</t>
  </si>
  <si>
    <t>14:07:08:02:02:0001:0003:001/1</t>
  </si>
  <si>
    <t>14:07:08:02:01:0002:0001:055</t>
  </si>
  <si>
    <t>14:07:08:02:04:0003:0001:041</t>
  </si>
  <si>
    <t>14:07:08:03:02:0004:0001:000/1</t>
  </si>
  <si>
    <t>14:07:08:01:07:0009:0001:009</t>
  </si>
  <si>
    <t>14:07:08:03:02:0002:0002:001</t>
  </si>
  <si>
    <t>14:07:08:02:03:0006:0001:003</t>
  </si>
  <si>
    <t>14:07:08:02:03:0012:0001:006</t>
  </si>
  <si>
    <t>14:07:08:02:03:0032:0001:007</t>
  </si>
  <si>
    <t>14:07:08:02:02:0018:0001:010</t>
  </si>
  <si>
    <t>14:07:08:02:03:2572</t>
  </si>
  <si>
    <t>14:07:08:01:04:2569</t>
  </si>
  <si>
    <t>14:07:08:01:04:2568</t>
  </si>
  <si>
    <t>14:07:08:01:06:2693</t>
  </si>
  <si>
    <t>14:07:08:03:04:2567</t>
  </si>
  <si>
    <t>14:07:08:01:01:0564:001:009</t>
  </si>
  <si>
    <t>14:07:08:02:03:0002:0001:010</t>
  </si>
  <si>
    <t>14:07:08:03:02:0010:0001:015</t>
  </si>
  <si>
    <t>14:07:08:02:02:0002:0001:010</t>
  </si>
  <si>
    <t>14:07:08:01:01:0037:0001:003</t>
  </si>
  <si>
    <t>14:07:08:02:03:0032:0001:005</t>
  </si>
  <si>
    <t>14:07:08:02:01:0012:0001:027</t>
  </si>
  <si>
    <t>14:07:08:02:01:0012:0001:038</t>
  </si>
  <si>
    <t>14:07:08:02:01:0012:0001:0015</t>
  </si>
  <si>
    <t>14:07:08:02:01:0012:0001:025</t>
  </si>
  <si>
    <t>14:07:08:02:02:0002:0003:006</t>
  </si>
  <si>
    <t>14:07:08:02:02:0001:003:67</t>
  </si>
  <si>
    <t>14:07:08:02:04:0003:0001:004</t>
  </si>
  <si>
    <t>14:07:08:03:02:0014:0001:015</t>
  </si>
  <si>
    <t>14:07:08:02:03:0006:0001:011</t>
  </si>
  <si>
    <t>14:07:08:02:03:0030:0001:012</t>
  </si>
  <si>
    <t>14:07:08:01:04:2690</t>
  </si>
  <si>
    <t>14:07:08:02:01:0004:0001:0070</t>
  </si>
  <si>
    <t>14:07:08:01:02:0755</t>
  </si>
  <si>
    <t>14:07:08:02:01:0012:0001:026</t>
  </si>
  <si>
    <t>13:03:02:05:01:005</t>
  </si>
  <si>
    <t>14:04:09:01:01:1250</t>
  </si>
  <si>
    <t>14:04:09:01:01:1252</t>
  </si>
  <si>
    <t>14:04:09:01:01:1253</t>
  </si>
  <si>
    <t>14:04:09:01:01:1255</t>
  </si>
  <si>
    <t>14:04:09:01:01:1256</t>
  </si>
  <si>
    <t>14:04:09:01:01:1254</t>
  </si>
  <si>
    <t>14:04:09:01:01:1257</t>
  </si>
  <si>
    <t>14:04:09:01:01:1260</t>
  </si>
  <si>
    <t>14:04:09:01:01:1259</t>
  </si>
  <si>
    <t>14:04:09:01:01:1261</t>
  </si>
  <si>
    <t>14.04.09.01.01.0793</t>
  </si>
  <si>
    <t>14.04.09.01.01.0792</t>
  </si>
  <si>
    <t>14.04.09.01.01.0791</t>
  </si>
  <si>
    <t>14.04.09.01.01.08.01</t>
  </si>
  <si>
    <t>14.04.09.01.01.08.02</t>
  </si>
  <si>
    <t>14.04.09.01.01.08.04</t>
  </si>
  <si>
    <t>14:07:07:01:05:0157:0011</t>
  </si>
  <si>
    <t>14:07:08:01:01:0002:0018:009</t>
  </si>
  <si>
    <t>14:07:08:01:01:4276</t>
  </si>
  <si>
    <t>14:07:08:02:03:2547:0004</t>
  </si>
  <si>
    <t>14:07:08:01:02:2548:0012</t>
  </si>
  <si>
    <t>14:07:07:01:18:3062:0008</t>
  </si>
  <si>
    <t>3-sonli yotoqxona</t>
  </si>
  <si>
    <t>4-sonli yotoqxona (mehmonxona bilan)</t>
  </si>
  <si>
    <t>5-sonli yotoqxona (17-sonli oshxona bilan)</t>
  </si>
  <si>
    <t>Zarafshon shahar "Quruvchi" MFY</t>
  </si>
  <si>
    <t>Zarafshon shahar "Geolog" MFY</t>
  </si>
  <si>
    <t>Zarafshon shahar "Yoshlik" MFY</t>
  </si>
  <si>
    <t>Zarafshon shahar "Alisher Navoiy" MFI</t>
  </si>
  <si>
    <t>Zarafshon shahar "Konchilar"</t>
  </si>
  <si>
    <t>Zarafshon shahar "Alisher Navoiy" MFY</t>
  </si>
  <si>
    <t>2/1-sonli yotoqxona</t>
  </si>
  <si>
    <t>Savdo markazi binosidagi xonalar (ijtimoiy-ma’daniy ob’ektlarga xizmat ko‘rsatish uchastkasi)</t>
  </si>
  <si>
    <t xml:space="preserve">«Zarafshon» bolalar dam olish oromgohi </t>
  </si>
  <si>
    <t>Tomdi tumani, «Tomdi» shirkat xo‘jaligi «Oqtaqir» fermasi hududi</t>
  </si>
  <si>
    <t>«Tabassum» Sport-ma’daniy markazi binosi</t>
  </si>
  <si>
    <t>«Alpomish» jismoniy tarbiya-sport majmuasi</t>
  </si>
  <si>
    <t>Zarafshon shahar "Tinchlik" MFY</t>
  </si>
  <si>
    <t>«Oltin vodiy» madaniyat uyi</t>
  </si>
  <si>
    <t>Zarafshon shahar "Oltin vodiy" MFY</t>
  </si>
  <si>
    <t>Tasviriy san’at studiyasi binosi</t>
  </si>
  <si>
    <t xml:space="preserve"> Bolalar sport majmuasi ANGAR</t>
  </si>
  <si>
    <t>«Neptun» suzish havzasi</t>
  </si>
  <si>
    <t>Markaziy mexanik tuzatish uchastkasi</t>
  </si>
  <si>
    <t>Zarafshon shahrining sanoat hududidi</t>
  </si>
  <si>
    <t>"Zarafshon" HB ma’muriy binosi</t>
  </si>
  <si>
    <t>"Agama" Ma’muriy binosi</t>
  </si>
  <si>
    <t>Navoiy viloyati, Zarafshon shahri, Zarafshon shaxar 11 kichik tuman xududida A/Ya 184</t>
  </si>
  <si>
    <t>"Agama" TTF tikuvchilik sexi binosi</t>
  </si>
  <si>
    <t>Navoiy viloyati, Zarafshon shahri, Zarafshon shaxar 3 kichik tuman xududida Savdo markazi</t>
  </si>
  <si>
    <t>"Agama" TTF trikotaj sexi binosi</t>
  </si>
  <si>
    <t>Navoiy viloyati, Zarafshon shahri, Zarafshon shaxar 1 kichik tuman xududida</t>
  </si>
  <si>
    <t>"Agama" TTF axoliga pullik xizmat kursatish sexi binosi</t>
  </si>
  <si>
    <t xml:space="preserve">Tibbiy sanitariya kismi binolari </t>
  </si>
  <si>
    <t xml:space="preserve">5-kichik tuman (shifokorlar shaxarchasi) </t>
  </si>
  <si>
    <t xml:space="preserve">Sanitariya-Epidemiologiya Stansiyasi </t>
  </si>
  <si>
    <t xml:space="preserve">№3 Shaxar markaziy dorixona </t>
  </si>
  <si>
    <t xml:space="preserve">1-Geologlar kichik tumani </t>
  </si>
  <si>
    <t>"XOLODNЫE KLYuChI" DAM OLISh ZONASI</t>
  </si>
  <si>
    <t>Tomdi tumani Tomdi sh/x Bessopan uchastkasi xududi</t>
  </si>
  <si>
    <t>AYDARKUL ishchi-xodimlar dam olish maskani</t>
  </si>
  <si>
    <t>Kizilcha MFY xududidagi Aydarkul suv xavzasining shimoliy kismi</t>
  </si>
  <si>
    <t>Go‘sht maxsulotlari ishlab chiqarish uchastkasi</t>
  </si>
  <si>
    <t>Zarafshon shahar, sanoat hududi</t>
  </si>
  <si>
    <t>"Aysberg" binosi</t>
  </si>
  <si>
    <t>Zarafshon shahar, 3 kichik tuman, Zarafshon savdo markazi</t>
  </si>
  <si>
    <t>Ovqatlanish kombinati ma’muriy binosi</t>
  </si>
  <si>
    <t>Sut mahsulotlari ishlab chiqarish uchastkasi yangi kadastr</t>
  </si>
  <si>
    <t>Zarafshon ovqatlanish kombinati ulgurji oziq-ovqat bazasi</t>
  </si>
  <si>
    <t>Mebel ishlab chiqarish uchastkasi binosi</t>
  </si>
  <si>
    <t>Zarafshon shahar, 11 kichik tuman</t>
  </si>
  <si>
    <t>ZDANIE PROMЫShLENNOGO SKLADA (4100TN)</t>
  </si>
  <si>
    <t>Navoiy shahar, Sputnik qo‘rg‘oni-3</t>
  </si>
  <si>
    <t>ZDANIE SKLADA OVOЩE-XRANILIЩE</t>
  </si>
  <si>
    <t>ZDANIYa SKLADA (1500TN)</t>
  </si>
  <si>
    <t>GRADIRNAYa S-1872</t>
  </si>
  <si>
    <t>ZDANIE STOLOVAYa YoShLAR</t>
  </si>
  <si>
    <t>Navoiy shahar, Janubiy ko‘chasi-23</t>
  </si>
  <si>
    <t>DETSKIY GIMNASTIChESKIY ZAL</t>
  </si>
  <si>
    <t>Zdanie gandbola</t>
  </si>
  <si>
    <t>ZDANIE DVORSA SPORTA</t>
  </si>
  <si>
    <t>MINI FUTBOLNOE POLE</t>
  </si>
  <si>
    <t>PAVILON P/BASSEYNA</t>
  </si>
  <si>
    <t>STADION-SOORUJENIE</t>
  </si>
  <si>
    <t>VAGONChIK-BЫTOVKA</t>
  </si>
  <si>
    <t>"Nurobod" HB</t>
  </si>
  <si>
    <t>"Nurobod" madaniyat saroyi</t>
  </si>
  <si>
    <t>Kutubxona</t>
  </si>
  <si>
    <t>Ijtimoiy ob’ektlar uchastkasi</t>
  </si>
  <si>
    <t>Ma’muriy va mayishiy bino va inshoatlar</t>
  </si>
  <si>
    <t>Faye</t>
  </si>
  <si>
    <t>Yoshlar sport majmuasi</t>
  </si>
  <si>
    <t>O‘y joy komunal xixmati va kiyim tikish sexi</t>
  </si>
  <si>
    <t>Ma’muriy bino</t>
  </si>
  <si>
    <t>200 kishilik umumiy yotoqxona</t>
  </si>
  <si>
    <t>Maxsus militsiya tayanch punkti</t>
  </si>
  <si>
    <t>STAROE ADMIN. ZDANIE (SPE.MIL.)</t>
  </si>
  <si>
    <t>GARAJ (SPES.MILITSIYa)</t>
  </si>
  <si>
    <t>LETNYaYa KUXNYa (SPES.MILITSIYa)</t>
  </si>
  <si>
    <t>"So‘g‘diyona" BSO ma’muriy binosi</t>
  </si>
  <si>
    <t>Spalniy korpus na 40 mest№ 3.2</t>
  </si>
  <si>
    <t>Spalnыy korpus na 40 mest № 3.3</t>
  </si>
  <si>
    <t>Xoz. korpus</t>
  </si>
  <si>
    <t>Domik spal. 40 mest №15</t>
  </si>
  <si>
    <t>Domik spal. 40 mest №16</t>
  </si>
  <si>
    <t>Domik spal. 20 mest №1</t>
  </si>
  <si>
    <t>Domik spal. 2-x mest №B</t>
  </si>
  <si>
    <t>Spalnыy korpus na 40 mest №3.2</t>
  </si>
  <si>
    <t>Domik spal. 40 mest №14</t>
  </si>
  <si>
    <t>Stolovaya</t>
  </si>
  <si>
    <t>ADM bыtovoy korpus</t>
  </si>
  <si>
    <t>Kinoprokat. dom</t>
  </si>
  <si>
    <t>DOM SPAL 20 MEST №4</t>
  </si>
  <si>
    <t>DOM SPAL 2-X MEST №V</t>
  </si>
  <si>
    <t>DOM SPAL 2-X MEST №G</t>
  </si>
  <si>
    <t>DOM SPAL 2-X MEST №D</t>
  </si>
  <si>
    <t>DOM SPAL 2-X MEST №Z</t>
  </si>
  <si>
    <t>DOM SPAL 2-X MEST №J</t>
  </si>
  <si>
    <t>DOMIK 2-X MEST №4</t>
  </si>
  <si>
    <t>KUXONNЫY BLOK</t>
  </si>
  <si>
    <t>Spalnыy korpus 1</t>
  </si>
  <si>
    <t>Spalnыy korpus 2</t>
  </si>
  <si>
    <t>Dushevaya</t>
  </si>
  <si>
    <t>Domik spal. 40 mest №13</t>
  </si>
  <si>
    <t>Domik spal. 2-x mestnыy №A</t>
  </si>
  <si>
    <t>Spalnыy korpus na 40 mest №3.1</t>
  </si>
  <si>
    <t>DOM SPAL 20 MEST №3</t>
  </si>
  <si>
    <t>Kv-ra1 kom.ul. Bobura dom1/ 59</t>
  </si>
  <si>
    <t>Mustakillik 18/1</t>
  </si>
  <si>
    <t>Mustakillik 31/2</t>
  </si>
  <si>
    <t>Mustakillik 31/5</t>
  </si>
  <si>
    <t>Mustakillik 31/10</t>
  </si>
  <si>
    <t>Mustakillik 31/28</t>
  </si>
  <si>
    <t>Mustakillik 37/27</t>
  </si>
  <si>
    <t>Mustakillik 51/3</t>
  </si>
  <si>
    <t>Mustakillik 51/4</t>
  </si>
  <si>
    <t>Mustakillik 51/35</t>
  </si>
  <si>
    <t>Mustakillik 31/22</t>
  </si>
  <si>
    <t>Mustakillik 4/47</t>
  </si>
  <si>
    <t>Mustakillik 31/4</t>
  </si>
  <si>
    <t>Mustakillik 20/3</t>
  </si>
  <si>
    <t>Bobur 1/11</t>
  </si>
  <si>
    <t>Bobur 2/55</t>
  </si>
  <si>
    <t>Yoshlar 3/41</t>
  </si>
  <si>
    <t>Yoshlik 4/1</t>
  </si>
  <si>
    <t>Spetamen 9/9</t>
  </si>
  <si>
    <t>Nurobod tumani A.Temur MFY</t>
  </si>
  <si>
    <t>Nurobod tumani Navruz MFY</t>
  </si>
  <si>
    <t>Nurobod tumani A.Temur MFY Navoiy ko‘chasi</t>
  </si>
  <si>
    <t xml:space="preserve">Jizzax viloyati G‘allaorol tumani  Marjonbuloq ShFY </t>
  </si>
  <si>
    <t>Kattaqo‘rg‘on tumani</t>
  </si>
  <si>
    <t>Nurobod tumani Navruz MFY Bobur ko‘chasi</t>
  </si>
  <si>
    <t>Nurobod tumani Navruz MFY Mustaqillik ko‘chasi</t>
  </si>
  <si>
    <t>Nurobod tumani Nurobod sh Mustaqillik ko‘chasi</t>
  </si>
  <si>
    <t>Nurobod tumani A.Temur MFY  Mustaqillik ko‘chasi</t>
  </si>
  <si>
    <t>Nurobod tumani Navruz MFY  Mustaqillik ko‘chasi</t>
  </si>
  <si>
    <t>Nurobod tumani Navruz MFY  Bobur ko‘chasi</t>
  </si>
  <si>
    <t xml:space="preserve">Nurobod tumani Navruz MFY  </t>
  </si>
  <si>
    <t xml:space="preserve">Nurobod tumani Sh. Yulduzi MFY Bobur ko‘chasi  </t>
  </si>
  <si>
    <t>Nurobod tumani Nurobod sh Spitamen ko‘chasi</t>
  </si>
  <si>
    <t>Nurobod tumani, Yoshlar ko‘chasi</t>
  </si>
  <si>
    <t>Galaba 2/1</t>
  </si>
  <si>
    <t>Galaba 6/3</t>
  </si>
  <si>
    <t>Galaba 12/6</t>
  </si>
  <si>
    <t>Galaba 32/7</t>
  </si>
  <si>
    <t>Galaba 18/10</t>
  </si>
  <si>
    <t>Galaba 9/1</t>
  </si>
  <si>
    <t>Oksoy 22/2</t>
  </si>
  <si>
    <t>Oksoy 22/1</t>
  </si>
  <si>
    <t>Arabota 19</t>
  </si>
  <si>
    <t>Shark Yulduzi 6/2</t>
  </si>
  <si>
    <t>ul.Oksoy dom 6 kv 2</t>
  </si>
  <si>
    <t>Mustakillik ko‘chasi 3-uy,9-xonadon</t>
  </si>
  <si>
    <t>G‘alaba ko‘chasi 2-uy,10-xonadon</t>
  </si>
  <si>
    <t>Yoshlik ko‘chasi 10-uy,15-xonadon</t>
  </si>
  <si>
    <t>Bobur ko‘chasi 2-uy,10-xonadon</t>
  </si>
  <si>
    <t>Navoiy ko‘chasi 6-uy,6-xonadon</t>
  </si>
  <si>
    <t>Mustakillik ko‘chasi 37-uy,3-xonadon</t>
  </si>
  <si>
    <t>Mustakillik ko‘chasi 33-uy,12-xonadon</t>
  </si>
  <si>
    <t>G‘alaba ko‘chasi 32-uy,5-xonadon</t>
  </si>
  <si>
    <t>Mustakillik ko‘chasi 12-uy,27-xonadon</t>
  </si>
  <si>
    <t>Mustakillik ko‘chasi 12-uy,38-xonadon</t>
  </si>
  <si>
    <t>Mustakillik ko‘chasi 12-uy,15-xonadon</t>
  </si>
  <si>
    <t>Mustakillik ko‘chasi 12-uy,25-xonadon</t>
  </si>
  <si>
    <t>Bobur ko‘chasi 2-uy,6 xonadon</t>
  </si>
  <si>
    <t>Bobur ko‘chasi 1-uy,67 xonadon</t>
  </si>
  <si>
    <t>Yoshlar ko‘chasi 3-uy,4 xonadon</t>
  </si>
  <si>
    <t>Yoshlik ko‘chasi 14-uy,15 xonadon</t>
  </si>
  <si>
    <t>G‘alaba ko‘chasi 6-uy,11 xonadon</t>
  </si>
  <si>
    <t>G‘alaba ko‘chasi 30-uy,12 xonadon</t>
  </si>
  <si>
    <t>Oqsoy ko‘chasi 20-uy,2 xonadon</t>
  </si>
  <si>
    <t>Arabota ko‘chasi 8-uy</t>
  </si>
  <si>
    <t>Mustakillik ko‘chasi 4-uy,70-xonadon</t>
  </si>
  <si>
    <t>Yoshlar ko‘chasi 8-uy,7 xonadon</t>
  </si>
  <si>
    <t>Mustakillik ko‘chasi 12-uy,26-xonadon</t>
  </si>
  <si>
    <t>Mardjabulak shaharchasi 14-xonadon</t>
  </si>
  <si>
    <t>JILOY DOM №2</t>
  </si>
  <si>
    <t>JILOY DOM №3</t>
  </si>
  <si>
    <t xml:space="preserve">Nurobod tumani Sh.Yulduzi  MFY  </t>
  </si>
  <si>
    <t xml:space="preserve">Nurobod tumani A.Temur MFY  </t>
  </si>
  <si>
    <t>Nurobod shaxri,Mustakillik ko‘chasi 3-uy,9-xonadon</t>
  </si>
  <si>
    <t>Nurobod shaxri,G‘alaba ko‘chasi 2-uy,10-xonadon</t>
  </si>
  <si>
    <t>Nurobod shaxri,Yoshlik ko‘chasi 10-uy,15-xonadon</t>
  </si>
  <si>
    <t>Nurobod shaxri,Bobur ko‘chasi 2-uy,10-xonadon</t>
  </si>
  <si>
    <t>Nurobod shaxri,Navoiy ko‘chasi 6-uy,6-xonadon</t>
  </si>
  <si>
    <t>Nurobod shaxri,Mustakillik ko‘chasi 37-uy,3-xonadon</t>
  </si>
  <si>
    <t>Nurobod shaxri,Mustakillik ko‘chasi 33-uy,12-xonadon</t>
  </si>
  <si>
    <t>Nurobod shaxri,G‘alaba ko‘chasi 32-uy,5-xonadon</t>
  </si>
  <si>
    <t>Nurobod shaxri,Mustakillik ko‘chasi 12-uy,27-xonadon</t>
  </si>
  <si>
    <t>Nurobod shaxri,Mustakillik ko‘chasi 12-uy,38-xonadon</t>
  </si>
  <si>
    <t>Nurobod shaxri,Mustakillik ko‘chasi 12-uy,15-xonadon</t>
  </si>
  <si>
    <t>Nurobod shaxri,Mustakillik ko‘chasi 12-uy,25-xonadon</t>
  </si>
  <si>
    <t>Nurobod shaxri,Bobur ko‘chasi 2-uy,6 xonadon</t>
  </si>
  <si>
    <t>Nurobod shaxri,Bobur ko‘chasi 1-uy,67 xonadon</t>
  </si>
  <si>
    <t>Nurobod shaxri,Yoshlar ko‘chasi 3-uy,4 xonadon</t>
  </si>
  <si>
    <t>Nurobod shaxri,Yoshlik ko‘chasi 14-uy,15 xonadon</t>
  </si>
  <si>
    <t>Nurobod shaxri,G‘alaba ko‘chasi 6-uy,11 xonadon</t>
  </si>
  <si>
    <t>Nurobod shaxri,G‘alaba ko‘chasi 30-uy,12 xonadon</t>
  </si>
  <si>
    <t>Nurobod shaxri,Oqsoy ko‘chasi 20-uy,2 xonadon</t>
  </si>
  <si>
    <t>Nurobod shaxri,Arabota ko‘chasi 8-uy</t>
  </si>
  <si>
    <t>Nurobod shaxri,Mustakillik ko‘chasi 4-uy,70-xonadon</t>
  </si>
  <si>
    <t>Nurobod shaxri,Yoshlar ko‘chasi 8-uy,7 xonadon</t>
  </si>
  <si>
    <t>Nurobod shaxri,Mustakillik ko‘chasi 12-uy,26-xonadon</t>
  </si>
  <si>
    <t>Jizzax viloyati Mardjabulak shaharchasi 14-xonadon</t>
  </si>
  <si>
    <t>Samarkand viloyati Kushrabod tumani Zarkent kurgoni</t>
  </si>
  <si>
    <t>JILOY DOM №4</t>
  </si>
  <si>
    <t>JILOY DOM №8</t>
  </si>
  <si>
    <t>JILOY DOM №9</t>
  </si>
  <si>
    <t>JILOY DOM №7</t>
  </si>
  <si>
    <t>JILOY DOM №13</t>
  </si>
  <si>
    <t>MALOSEMEYNOE OBЩEJITIE NA 128 MEST V POS 18 dom</t>
  </si>
  <si>
    <t>OBЩEJITIE NA 50 MEST BLOK B №2</t>
  </si>
  <si>
    <t>Obщejitie 50-mest №1</t>
  </si>
  <si>
    <t>Kottedj dlya ITR 1</t>
  </si>
  <si>
    <t>Kottedj dlya ITR-2</t>
  </si>
  <si>
    <t>Jiloy kottedj dlya ITR</t>
  </si>
  <si>
    <t>Zdanie gostinisы</t>
  </si>
  <si>
    <t>Zdanie kluba (Konchi)</t>
  </si>
  <si>
    <t>GIMNASTIChESKIY ZAL S VSPOMOGAT.BLOKOM</t>
  </si>
  <si>
    <t>Slujebnoe pomeщenie №1 akvaparka</t>
  </si>
  <si>
    <t>Qozonxona</t>
  </si>
  <si>
    <t>Komressor xona</t>
  </si>
  <si>
    <t>Davolash bo‘limi</t>
  </si>
  <si>
    <t xml:space="preserve">Oshxona </t>
  </si>
  <si>
    <t>Yordamchi bino</t>
  </si>
  <si>
    <t>Betovka</t>
  </si>
  <si>
    <t>Qorovulxona</t>
  </si>
  <si>
    <t>Bosh bino</t>
  </si>
  <si>
    <t>Yuqumli kasalliklar binosi</t>
  </si>
  <si>
    <t>Oshxona</t>
  </si>
  <si>
    <t>Xujalik binosi</t>
  </si>
  <si>
    <t>Morg binosi</t>
  </si>
  <si>
    <t>Proizvodstvennыy sex min.vodы  1200 but.</t>
  </si>
  <si>
    <t xml:space="preserve"> proxodnaya</t>
  </si>
  <si>
    <t>Oziq-ovqat ombori Zdaniya sklada №2</t>
  </si>
  <si>
    <t>Meva-sabzavot ombori Ovoщexraniliщe №1</t>
  </si>
  <si>
    <t>Meva-sabzavot ombori Ovoщexraniliщe №2</t>
  </si>
  <si>
    <t>Maxsus kiyim tikish sexi</t>
  </si>
  <si>
    <t>Nurobod tuman Nurbulok KFY Shurobod MFY Yangikishlok k-i</t>
  </si>
  <si>
    <t>Samarkand viloyati Mustaqillik kuchasi 29 uy</t>
  </si>
  <si>
    <t>“Nurobod” OK bazasida</t>
  </si>
  <si>
    <t xml:space="preserve">Nurobod tumani     Navruz  MFY  </t>
  </si>
  <si>
    <t xml:space="preserve">Nurobod tumani     A.Temur  MFY  </t>
  </si>
  <si>
    <t>Nurobod tumani       Qilichli MFY</t>
  </si>
  <si>
    <t>Jiloy dom №19  44-kvartir pos.Zarkent</t>
  </si>
  <si>
    <t>Jiloy dom №20 pos. Zarkent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</si>
</sst>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_р_."/>
    <numFmt numFmtId="165" formatCode="#,##0.00;[Red]\-#,##0.00"/>
    <numFmt numFmtId="166" formatCode="#,##0.00\ _₽"/>
  </numFmts>
  <fonts count="2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6"/>
      <color rgb="FF000000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12" fillId="0" borderId="0"/>
    <xf numFmtId="0" fontId="13" fillId="0" borderId="0"/>
    <xf numFmtId="0" fontId="12" fillId="0" borderId="0"/>
    <xf numFmtId="0" fontId="13" fillId="0" borderId="0"/>
  </cellStyleXfs>
  <cellXfs count="201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20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/>
    <xf numFmtId="49" fontId="4" fillId="2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4" fillId="2" borderId="0" xfId="0" applyFont="1" applyFill="1" applyAlignment="1">
      <alignment horizont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/>
    </xf>
    <xf numFmtId="0" fontId="4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/>
    <xf numFmtId="0" fontId="11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20" fontId="17" fillId="3" borderId="3" xfId="0" applyNumberFormat="1" applyFont="1" applyFill="1" applyBorder="1" applyAlignment="1">
      <alignment horizontal="center" vertical="center"/>
    </xf>
    <xf numFmtId="14" fontId="17" fillId="3" borderId="3" xfId="0" applyNumberFormat="1" applyFont="1" applyFill="1" applyBorder="1" applyAlignment="1">
      <alignment horizontal="center" vertical="center" wrapText="1"/>
    </xf>
    <xf numFmtId="43" fontId="17" fillId="3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20" fontId="17" fillId="3" borderId="5" xfId="0" applyNumberFormat="1" applyFont="1" applyFill="1" applyBorder="1" applyAlignment="1">
      <alignment horizontal="center" vertical="center" wrapText="1"/>
    </xf>
    <xf numFmtId="43" fontId="17" fillId="3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0" fontId="17" fillId="3" borderId="2" xfId="0" applyNumberFormat="1" applyFont="1" applyFill="1" applyBorder="1" applyAlignment="1">
      <alignment horizontal="center" vertical="center" wrapText="1"/>
    </xf>
    <xf numFmtId="20" fontId="11" fillId="3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20" fontId="17" fillId="3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20" fontId="11" fillId="3" borderId="2" xfId="0" applyNumberFormat="1" applyFont="1" applyFill="1" applyBorder="1" applyAlignment="1">
      <alignment horizontal="center" vertical="center"/>
    </xf>
    <xf numFmtId="14" fontId="11" fillId="3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1" fillId="3" borderId="9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1" fillId="4" borderId="12" xfId="5" applyFont="1" applyFill="1" applyBorder="1" applyAlignment="1">
      <alignment horizontal="left" vertical="center" wrapText="1"/>
    </xf>
    <xf numFmtId="0" fontId="11" fillId="4" borderId="12" xfId="4" applyNumberFormat="1" applyFont="1" applyFill="1" applyBorder="1" applyAlignment="1">
      <alignment horizontal="center" vertical="center"/>
    </xf>
    <xf numFmtId="165" fontId="11" fillId="4" borderId="12" xfId="4" applyNumberFormat="1" applyFont="1" applyFill="1" applyBorder="1" applyAlignment="1">
      <alignment horizontal="right" vertical="center"/>
    </xf>
    <xf numFmtId="0" fontId="11" fillId="4" borderId="12" xfId="4" applyNumberFormat="1" applyFont="1" applyFill="1" applyBorder="1" applyAlignment="1">
      <alignment horizontal="right" vertical="center"/>
    </xf>
    <xf numFmtId="165" fontId="11" fillId="4" borderId="12" xfId="6" applyNumberFormat="1" applyFont="1" applyFill="1" applyBorder="1" applyAlignment="1">
      <alignment horizontal="right" vertical="center"/>
    </xf>
    <xf numFmtId="0" fontId="11" fillId="4" borderId="12" xfId="3" applyFont="1" applyFill="1" applyBorder="1" applyAlignment="1">
      <alignment horizontal="left" vertical="center" wrapText="1"/>
    </xf>
    <xf numFmtId="0" fontId="17" fillId="3" borderId="12" xfId="0" applyFont="1" applyFill="1" applyBorder="1" applyAlignment="1">
      <alignment horizontal="center" vertical="center" wrapText="1"/>
    </xf>
    <xf numFmtId="20" fontId="17" fillId="3" borderId="12" xfId="0" applyNumberFormat="1" applyFont="1" applyFill="1" applyBorder="1" applyAlignment="1">
      <alignment horizontal="center" vertical="center"/>
    </xf>
    <xf numFmtId="14" fontId="17" fillId="3" borderId="12" xfId="0" applyNumberFormat="1" applyFont="1" applyFill="1" applyBorder="1" applyAlignment="1">
      <alignment horizontal="center" vertical="center" wrapText="1"/>
    </xf>
    <xf numFmtId="20" fontId="17" fillId="3" borderId="12" xfId="0" applyNumberFormat="1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164" fontId="18" fillId="3" borderId="18" xfId="0" applyNumberFormat="1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164" fontId="18" fillId="3" borderId="18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14" fontId="15" fillId="4" borderId="12" xfId="0" applyNumberFormat="1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166" fontId="15" fillId="4" borderId="14" xfId="0" applyNumberFormat="1" applyFont="1" applyFill="1" applyBorder="1" applyAlignment="1">
      <alignment horizontal="right" vertical="center"/>
    </xf>
    <xf numFmtId="166" fontId="15" fillId="4" borderId="20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" fontId="11" fillId="0" borderId="12" xfId="0" applyNumberFormat="1" applyFont="1" applyFill="1" applyBorder="1" applyAlignment="1">
      <alignment horizontal="right" vertical="center"/>
    </xf>
    <xf numFmtId="165" fontId="11" fillId="0" borderId="12" xfId="0" applyNumberFormat="1" applyFont="1" applyFill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4" borderId="12" xfId="0" applyNumberFormat="1" applyFont="1" applyFill="1" applyBorder="1" applyAlignment="1">
      <alignment horizontal="right" vertical="center"/>
    </xf>
    <xf numFmtId="2" fontId="11" fillId="0" borderId="12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165" fontId="11" fillId="0" borderId="12" xfId="0" applyNumberFormat="1" applyFont="1" applyBorder="1" applyAlignment="1">
      <alignment horizontal="right" vertical="center"/>
    </xf>
    <xf numFmtId="0" fontId="0" fillId="0" borderId="12" xfId="0" applyBorder="1" applyAlignment="1"/>
    <xf numFmtId="0" fontId="15" fillId="0" borderId="12" xfId="0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166" fontId="15" fillId="4" borderId="15" xfId="0" applyNumberFormat="1" applyFont="1" applyFill="1" applyBorder="1" applyAlignment="1">
      <alignment horizontal="right" vertical="center"/>
    </xf>
    <xf numFmtId="166" fontId="15" fillId="4" borderId="14" xfId="0" applyNumberFormat="1" applyFont="1" applyFill="1" applyBorder="1" applyAlignment="1">
      <alignment horizontal="right" vertical="center"/>
    </xf>
    <xf numFmtId="165" fontId="11" fillId="0" borderId="12" xfId="4" applyNumberFormat="1" applyFont="1" applyBorder="1" applyAlignment="1">
      <alignment vertical="center"/>
    </xf>
    <xf numFmtId="165" fontId="15" fillId="4" borderId="12" xfId="0" applyNumberFormat="1" applyFont="1" applyFill="1" applyBorder="1" applyAlignment="1">
      <alignment vertical="center" wrapText="1"/>
    </xf>
    <xf numFmtId="165" fontId="15" fillId="4" borderId="12" xfId="0" applyNumberFormat="1" applyFont="1" applyFill="1" applyBorder="1" applyAlignment="1">
      <alignment vertical="center"/>
    </xf>
    <xf numFmtId="165" fontId="11" fillId="4" borderId="12" xfId="0" applyNumberFormat="1" applyFont="1" applyFill="1" applyBorder="1" applyAlignment="1">
      <alignment vertical="center"/>
    </xf>
    <xf numFmtId="165" fontId="11" fillId="4" borderId="12" xfId="1" applyNumberFormat="1" applyFont="1" applyFill="1" applyBorder="1" applyAlignment="1">
      <alignment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165" fontId="11" fillId="4" borderId="12" xfId="0" applyNumberFormat="1" applyFont="1" applyFill="1" applyBorder="1" applyAlignment="1">
      <alignment horizontal="right" vertical="center"/>
    </xf>
    <xf numFmtId="165" fontId="17" fillId="4" borderId="12" xfId="0" applyNumberFormat="1" applyFont="1" applyFill="1" applyBorder="1" applyAlignment="1">
      <alignment horizontal="right" vertical="center" wrapText="1"/>
    </xf>
    <xf numFmtId="0" fontId="15" fillId="0" borderId="12" xfId="0" applyFont="1" applyBorder="1" applyAlignment="1">
      <alignment horizontal="lef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165" fontId="15" fillId="4" borderId="12" xfId="0" applyNumberFormat="1" applyFont="1" applyFill="1" applyBorder="1" applyAlignment="1">
      <alignment horizontal="right" vertical="center" wrapText="1"/>
    </xf>
    <xf numFmtId="0" fontId="17" fillId="0" borderId="12" xfId="0" applyFont="1" applyBorder="1" applyAlignment="1">
      <alignment horizontal="left" vertical="center" wrapText="1"/>
    </xf>
    <xf numFmtId="165" fontId="17" fillId="0" borderId="12" xfId="0" applyNumberFormat="1" applyFont="1" applyBorder="1" applyAlignment="1">
      <alignment horizontal="right" vertical="center" wrapText="1"/>
    </xf>
    <xf numFmtId="165" fontId="15" fillId="4" borderId="12" xfId="0" applyNumberFormat="1" applyFont="1" applyFill="1" applyBorder="1" applyAlignment="1">
      <alignment horizontal="right" vertical="center"/>
    </xf>
    <xf numFmtId="165" fontId="15" fillId="4" borderId="12" xfId="0" applyNumberFormat="1" applyFont="1" applyFill="1" applyBorder="1" applyAlignment="1">
      <alignment horizontal="right"/>
    </xf>
    <xf numFmtId="20" fontId="15" fillId="0" borderId="12" xfId="0" applyNumberFormat="1" applyFont="1" applyBorder="1" applyAlignment="1">
      <alignment horizontal="center" vertical="center"/>
    </xf>
    <xf numFmtId="20" fontId="15" fillId="0" borderId="1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1" fillId="4" borderId="12" xfId="4" applyNumberFormat="1" applyFont="1" applyFill="1" applyBorder="1" applyAlignment="1">
      <alignment horizontal="center" vertical="center" wrapText="1"/>
    </xf>
    <xf numFmtId="0" fontId="11" fillId="4" borderId="13" xfId="4" applyNumberFormat="1" applyFont="1" applyFill="1" applyBorder="1" applyAlignment="1">
      <alignment horizontal="center" vertical="center" wrapText="1"/>
    </xf>
    <xf numFmtId="0" fontId="11" fillId="4" borderId="15" xfId="4" applyNumberFormat="1" applyFont="1" applyFill="1" applyBorder="1" applyAlignment="1">
      <alignment horizontal="center" vertical="center" wrapText="1"/>
    </xf>
    <xf numFmtId="0" fontId="11" fillId="4" borderId="14" xfId="4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6" fontId="15" fillId="4" borderId="13" xfId="0" applyNumberFormat="1" applyFont="1" applyFill="1" applyBorder="1" applyAlignment="1">
      <alignment horizontal="right" vertical="center"/>
    </xf>
    <xf numFmtId="166" fontId="15" fillId="4" borderId="15" xfId="0" applyNumberFormat="1" applyFont="1" applyFill="1" applyBorder="1" applyAlignment="1">
      <alignment horizontal="right" vertical="center"/>
    </xf>
    <xf numFmtId="166" fontId="15" fillId="4" borderId="14" xfId="0" applyNumberFormat="1" applyFont="1" applyFill="1" applyBorder="1" applyAlignment="1">
      <alignment horizontal="right" vertical="center"/>
    </xf>
    <xf numFmtId="166" fontId="15" fillId="4" borderId="21" xfId="0" applyNumberFormat="1" applyFont="1" applyFill="1" applyBorder="1" applyAlignment="1">
      <alignment horizontal="center" vertical="center"/>
    </xf>
    <xf numFmtId="166" fontId="15" fillId="4" borderId="22" xfId="0" applyNumberFormat="1" applyFont="1" applyFill="1" applyBorder="1" applyAlignment="1">
      <alignment horizontal="center" vertical="center"/>
    </xf>
    <xf numFmtId="166" fontId="15" fillId="4" borderId="20" xfId="0" applyNumberFormat="1" applyFont="1" applyFill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164" fontId="4" fillId="2" borderId="0" xfId="0" applyNumberFormat="1" applyFont="1" applyFill="1" applyAlignment="1">
      <alignment horizontal="center"/>
    </xf>
    <xf numFmtId="0" fontId="15" fillId="4" borderId="2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14" fontId="15" fillId="4" borderId="13" xfId="0" applyNumberFormat="1" applyFont="1" applyFill="1" applyBorder="1" applyAlignment="1">
      <alignment horizontal="center" vertical="center"/>
    </xf>
    <xf numFmtId="166" fontId="15" fillId="4" borderId="22" xfId="0" applyNumberFormat="1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8" fillId="3" borderId="17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14" fontId="15" fillId="4" borderId="1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vertical="center"/>
    </xf>
    <xf numFmtId="0" fontId="15" fillId="5" borderId="12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43" fontId="17" fillId="3" borderId="12" xfId="1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7" fillId="0" borderId="12" xfId="0" applyFont="1" applyBorder="1"/>
    <xf numFmtId="0" fontId="17" fillId="0" borderId="12" xfId="0" applyFont="1" applyBorder="1" applyAlignment="1">
      <alignment horizontal="left" vertical="center"/>
    </xf>
    <xf numFmtId="20" fontId="15" fillId="0" borderId="12" xfId="0" applyNumberFormat="1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textRotation="1" wrapText="1"/>
    </xf>
    <xf numFmtId="0" fontId="17" fillId="0" borderId="12" xfId="0" applyFont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wrapText="1"/>
    </xf>
  </cellXfs>
  <cellStyles count="7">
    <cellStyle name="Обычный" xfId="0" builtinId="0"/>
    <cellStyle name="Обычный 2 2 2" xfId="5"/>
    <cellStyle name="Обычный 2 4 3" xfId="2"/>
    <cellStyle name="Обычный 46 4" xfId="3"/>
    <cellStyle name="Обычный_Лист1" xfId="4"/>
    <cellStyle name="Обычный_янгиси" xfId="6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61"/>
  <sheetViews>
    <sheetView tabSelected="1" view="pageBreakPreview" topLeftCell="A443" zoomScale="90" zoomScaleSheetLayoutView="90" workbookViewId="0">
      <selection activeCell="B556" sqref="B556"/>
    </sheetView>
  </sheetViews>
  <sheetFormatPr defaultRowHeight="15" x14ac:dyDescent="0.25"/>
  <cols>
    <col min="1" max="1" width="8" style="34" customWidth="1"/>
    <col min="2" max="2" width="40.140625" style="163" customWidth="1"/>
    <col min="3" max="3" width="30.85546875" style="34" customWidth="1"/>
    <col min="4" max="4" width="53.42578125" style="34" customWidth="1"/>
    <col min="5" max="5" width="41.7109375" style="34" customWidth="1"/>
    <col min="6" max="6" width="16.85546875" style="34" customWidth="1"/>
    <col min="7" max="7" width="29.85546875" style="34" customWidth="1"/>
    <col min="8" max="8" width="26.140625" style="34" customWidth="1"/>
    <col min="9" max="9" width="30.5703125" style="34" customWidth="1"/>
    <col min="10" max="16384" width="9.140625" style="34"/>
  </cols>
  <sheetData>
    <row r="1" spans="1:9" ht="24" customHeight="1" x14ac:dyDescent="0.25">
      <c r="A1" s="134" t="s">
        <v>723</v>
      </c>
      <c r="B1" s="134"/>
      <c r="C1" s="134"/>
      <c r="D1" s="134"/>
      <c r="E1" s="134"/>
      <c r="F1" s="134"/>
      <c r="G1" s="134"/>
      <c r="H1" s="134"/>
      <c r="I1" s="134"/>
    </row>
    <row r="2" spans="1:9" ht="18.75" customHeight="1" x14ac:dyDescent="0.25">
      <c r="A2" s="134" t="s">
        <v>722</v>
      </c>
      <c r="B2" s="134"/>
      <c r="C2" s="134"/>
      <c r="D2" s="134"/>
      <c r="E2" s="134"/>
      <c r="F2" s="134"/>
      <c r="G2" s="134"/>
      <c r="H2" s="134"/>
      <c r="I2" s="134"/>
    </row>
    <row r="3" spans="1:9" ht="15.75" thickBot="1" x14ac:dyDescent="0.3">
      <c r="I3" s="33" t="s">
        <v>724</v>
      </c>
    </row>
    <row r="4" spans="1:9" s="46" customFormat="1" ht="81" customHeight="1" thickBot="1" x14ac:dyDescent="0.3">
      <c r="A4" s="78" t="s">
        <v>0</v>
      </c>
      <c r="B4" s="164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 t="s">
        <v>6</v>
      </c>
      <c r="H4" s="79" t="s">
        <v>7</v>
      </c>
      <c r="I4" s="80" t="s">
        <v>8</v>
      </c>
    </row>
    <row r="5" spans="1:9" s="46" customFormat="1" ht="20.25" customHeight="1" thickBot="1" x14ac:dyDescent="0.3">
      <c r="A5" s="81">
        <v>1</v>
      </c>
      <c r="B5" s="164">
        <v>2</v>
      </c>
      <c r="C5" s="79">
        <v>3</v>
      </c>
      <c r="D5" s="79">
        <v>4</v>
      </c>
      <c r="E5" s="82">
        <v>5</v>
      </c>
      <c r="F5" s="79">
        <v>6</v>
      </c>
      <c r="G5" s="79">
        <v>7</v>
      </c>
      <c r="H5" s="79">
        <v>8</v>
      </c>
      <c r="I5" s="83">
        <v>9</v>
      </c>
    </row>
    <row r="6" spans="1:9" s="46" customFormat="1" ht="39.75" customHeight="1" x14ac:dyDescent="0.25">
      <c r="A6" s="41">
        <v>1</v>
      </c>
      <c r="B6" s="165" t="s">
        <v>9</v>
      </c>
      <c r="C6" s="42" t="s">
        <v>10</v>
      </c>
      <c r="D6" s="42" t="s">
        <v>11</v>
      </c>
      <c r="E6" s="43" t="s">
        <v>12</v>
      </c>
      <c r="F6" s="44">
        <v>44348</v>
      </c>
      <c r="G6" s="45">
        <v>840745514.60000002</v>
      </c>
      <c r="H6" s="45">
        <v>403751597.69</v>
      </c>
      <c r="I6" s="45">
        <v>436993916.91000003</v>
      </c>
    </row>
    <row r="7" spans="1:9" s="51" customFormat="1" ht="39.75" customHeight="1" x14ac:dyDescent="0.25">
      <c r="A7" s="47">
        <v>2</v>
      </c>
      <c r="B7" s="165" t="s">
        <v>13</v>
      </c>
      <c r="C7" s="48" t="s">
        <v>10</v>
      </c>
      <c r="D7" s="42" t="s">
        <v>844</v>
      </c>
      <c r="E7" s="49" t="s">
        <v>122</v>
      </c>
      <c r="F7" s="44">
        <v>44348</v>
      </c>
      <c r="G7" s="50">
        <v>5491240487</v>
      </c>
      <c r="H7" s="50">
        <v>3047691219.2399998</v>
      </c>
      <c r="I7" s="50">
        <v>2443549267.7600002</v>
      </c>
    </row>
    <row r="8" spans="1:9" s="51" customFormat="1" ht="39.75" customHeight="1" x14ac:dyDescent="0.25">
      <c r="A8" s="52">
        <v>3</v>
      </c>
      <c r="B8" s="166" t="s">
        <v>15</v>
      </c>
      <c r="C8" s="54" t="s">
        <v>10</v>
      </c>
      <c r="D8" s="42" t="s">
        <v>844</v>
      </c>
      <c r="E8" s="55" t="s">
        <v>121</v>
      </c>
      <c r="F8" s="44">
        <v>44348</v>
      </c>
      <c r="G8" s="50">
        <v>5786760890</v>
      </c>
      <c r="H8" s="50">
        <v>1866016198.5</v>
      </c>
      <c r="I8" s="50">
        <v>3920744691.5000005</v>
      </c>
    </row>
    <row r="9" spans="1:9" s="51" customFormat="1" ht="39.75" customHeight="1" x14ac:dyDescent="0.25">
      <c r="A9" s="52">
        <v>4</v>
      </c>
      <c r="B9" s="166" t="s">
        <v>16</v>
      </c>
      <c r="C9" s="54" t="s">
        <v>10</v>
      </c>
      <c r="D9" s="42" t="s">
        <v>844</v>
      </c>
      <c r="E9" s="55" t="s">
        <v>119</v>
      </c>
      <c r="F9" s="44">
        <v>44348</v>
      </c>
      <c r="G9" s="50">
        <v>28239798</v>
      </c>
      <c r="H9" s="50">
        <v>28239798</v>
      </c>
      <c r="I9" s="50">
        <v>0</v>
      </c>
    </row>
    <row r="10" spans="1:9" s="51" customFormat="1" ht="39.75" customHeight="1" x14ac:dyDescent="0.25">
      <c r="A10" s="52">
        <v>5</v>
      </c>
      <c r="B10" s="166" t="s">
        <v>17</v>
      </c>
      <c r="C10" s="54" t="s">
        <v>10</v>
      </c>
      <c r="D10" s="42" t="s">
        <v>844</v>
      </c>
      <c r="E10" s="55" t="s">
        <v>124</v>
      </c>
      <c r="F10" s="44">
        <v>44348</v>
      </c>
      <c r="G10" s="50">
        <v>418787086</v>
      </c>
      <c r="H10" s="50">
        <v>418787086</v>
      </c>
      <c r="I10" s="50">
        <v>0</v>
      </c>
    </row>
    <row r="11" spans="1:9" s="51" customFormat="1" ht="39.75" customHeight="1" x14ac:dyDescent="0.25">
      <c r="A11" s="52">
        <v>6</v>
      </c>
      <c r="B11" s="166" t="s">
        <v>18</v>
      </c>
      <c r="C11" s="54" t="s">
        <v>10</v>
      </c>
      <c r="D11" s="42" t="s">
        <v>844</v>
      </c>
      <c r="E11" s="55" t="s">
        <v>118</v>
      </c>
      <c r="F11" s="44">
        <v>44348</v>
      </c>
      <c r="G11" s="50">
        <v>139380371</v>
      </c>
      <c r="H11" s="50">
        <v>37987869.600000001</v>
      </c>
      <c r="I11" s="50">
        <v>101392501.40000001</v>
      </c>
    </row>
    <row r="12" spans="1:9" s="51" customFormat="1" ht="39.75" customHeight="1" x14ac:dyDescent="0.25">
      <c r="A12" s="52">
        <v>7</v>
      </c>
      <c r="B12" s="166" t="s">
        <v>19</v>
      </c>
      <c r="C12" s="54" t="s">
        <v>10</v>
      </c>
      <c r="D12" s="53" t="s">
        <v>845</v>
      </c>
      <c r="E12" s="55" t="s">
        <v>123</v>
      </c>
      <c r="F12" s="44">
        <v>44348</v>
      </c>
      <c r="G12" s="50">
        <v>3449818211</v>
      </c>
      <c r="H12" s="50">
        <v>1226301751.22</v>
      </c>
      <c r="I12" s="50">
        <v>2223516459.7800002</v>
      </c>
    </row>
    <row r="13" spans="1:9" s="51" customFormat="1" ht="39.75" customHeight="1" x14ac:dyDescent="0.25">
      <c r="A13" s="52">
        <v>8</v>
      </c>
      <c r="B13" s="166" t="s">
        <v>20</v>
      </c>
      <c r="C13" s="54" t="s">
        <v>10</v>
      </c>
      <c r="D13" s="42" t="s">
        <v>844</v>
      </c>
      <c r="E13" s="56" t="s">
        <v>21</v>
      </c>
      <c r="F13" s="44">
        <v>44348</v>
      </c>
      <c r="G13" s="50">
        <f>3587486.68+1353993.69</f>
        <v>4941480.37</v>
      </c>
      <c r="H13" s="50">
        <f>3587486.68+1353993.69</f>
        <v>4941480.37</v>
      </c>
      <c r="I13" s="50">
        <v>0</v>
      </c>
    </row>
    <row r="14" spans="1:9" s="51" customFormat="1" ht="39.75" customHeight="1" x14ac:dyDescent="0.25">
      <c r="A14" s="52">
        <v>9</v>
      </c>
      <c r="B14" s="166" t="s">
        <v>22</v>
      </c>
      <c r="C14" s="54" t="s">
        <v>10</v>
      </c>
      <c r="D14" s="42" t="s">
        <v>844</v>
      </c>
      <c r="E14" s="55" t="s">
        <v>120</v>
      </c>
      <c r="F14" s="44">
        <v>44348</v>
      </c>
      <c r="G14" s="50">
        <v>7656</v>
      </c>
      <c r="H14" s="50">
        <v>7655</v>
      </c>
      <c r="I14" s="50">
        <v>1</v>
      </c>
    </row>
    <row r="15" spans="1:9" s="57" customFormat="1" ht="27" customHeight="1" x14ac:dyDescent="0.25">
      <c r="A15" s="52">
        <v>10</v>
      </c>
      <c r="B15" s="166" t="s">
        <v>23</v>
      </c>
      <c r="C15" s="54" t="s">
        <v>10</v>
      </c>
      <c r="D15" s="42" t="s">
        <v>846</v>
      </c>
      <c r="E15" s="55" t="s">
        <v>130</v>
      </c>
      <c r="F15" s="44">
        <v>44348</v>
      </c>
      <c r="G15" s="50">
        <v>2983854</v>
      </c>
      <c r="H15" s="50">
        <v>850444.39</v>
      </c>
      <c r="I15" s="50">
        <v>2133409.61</v>
      </c>
    </row>
    <row r="16" spans="1:9" s="59" customFormat="1" ht="27" customHeight="1" x14ac:dyDescent="0.25">
      <c r="A16" s="52">
        <v>11</v>
      </c>
      <c r="B16" s="166" t="s">
        <v>25</v>
      </c>
      <c r="C16" s="54" t="s">
        <v>10</v>
      </c>
      <c r="D16" s="42" t="s">
        <v>844</v>
      </c>
      <c r="E16" s="58" t="s">
        <v>26</v>
      </c>
      <c r="F16" s="44">
        <v>44348</v>
      </c>
      <c r="G16" s="50">
        <v>2356874</v>
      </c>
      <c r="H16" s="50">
        <v>769939.92</v>
      </c>
      <c r="I16" s="50">
        <v>1586934.08</v>
      </c>
    </row>
    <row r="17" spans="1:9" s="59" customFormat="1" ht="27" customHeight="1" x14ac:dyDescent="0.25">
      <c r="A17" s="52">
        <v>12</v>
      </c>
      <c r="B17" s="166" t="s">
        <v>27</v>
      </c>
      <c r="C17" s="54" t="s">
        <v>10</v>
      </c>
      <c r="D17" s="42" t="s">
        <v>844</v>
      </c>
      <c r="E17" s="58" t="s">
        <v>28</v>
      </c>
      <c r="F17" s="44">
        <v>44348</v>
      </c>
      <c r="G17" s="50">
        <v>1535751</v>
      </c>
      <c r="H17" s="50">
        <v>501693.22</v>
      </c>
      <c r="I17" s="50">
        <v>1034057.78</v>
      </c>
    </row>
    <row r="18" spans="1:9" s="57" customFormat="1" ht="27" customHeight="1" x14ac:dyDescent="0.25">
      <c r="A18" s="52">
        <v>13</v>
      </c>
      <c r="B18" s="166" t="s">
        <v>29</v>
      </c>
      <c r="C18" s="54" t="s">
        <v>10</v>
      </c>
      <c r="D18" s="42" t="s">
        <v>844</v>
      </c>
      <c r="E18" s="55" t="s">
        <v>131</v>
      </c>
      <c r="F18" s="44">
        <v>44348</v>
      </c>
      <c r="G18" s="50">
        <v>3746687</v>
      </c>
      <c r="H18" s="50">
        <v>1223975.31</v>
      </c>
      <c r="I18" s="50">
        <v>2522711.69</v>
      </c>
    </row>
    <row r="19" spans="1:9" s="57" customFormat="1" ht="27" customHeight="1" x14ac:dyDescent="0.25">
      <c r="A19" s="52">
        <v>14</v>
      </c>
      <c r="B19" s="166" t="s">
        <v>31</v>
      </c>
      <c r="C19" s="54" t="s">
        <v>10</v>
      </c>
      <c r="D19" s="42" t="s">
        <v>846</v>
      </c>
      <c r="E19" s="55" t="s">
        <v>132</v>
      </c>
      <c r="F19" s="44">
        <v>44348</v>
      </c>
      <c r="G19" s="50">
        <v>3746687</v>
      </c>
      <c r="H19" s="50">
        <v>1223984.4099999999</v>
      </c>
      <c r="I19" s="50">
        <v>2522702.59</v>
      </c>
    </row>
    <row r="20" spans="1:9" s="57" customFormat="1" ht="27" customHeight="1" x14ac:dyDescent="0.25">
      <c r="A20" s="52">
        <v>15</v>
      </c>
      <c r="B20" s="166" t="s">
        <v>33</v>
      </c>
      <c r="C20" s="54" t="s">
        <v>10</v>
      </c>
      <c r="D20" s="42" t="s">
        <v>844</v>
      </c>
      <c r="E20" s="58" t="s">
        <v>34</v>
      </c>
      <c r="F20" s="44">
        <v>44348</v>
      </c>
      <c r="G20" s="50">
        <v>1845057</v>
      </c>
      <c r="H20" s="50">
        <v>602741.97</v>
      </c>
      <c r="I20" s="50">
        <v>1242315.03</v>
      </c>
    </row>
    <row r="21" spans="1:9" s="57" customFormat="1" ht="27" customHeight="1" x14ac:dyDescent="0.25">
      <c r="A21" s="52">
        <v>16</v>
      </c>
      <c r="B21" s="166" t="s">
        <v>35</v>
      </c>
      <c r="C21" s="54" t="s">
        <v>10</v>
      </c>
      <c r="D21" s="42" t="s">
        <v>844</v>
      </c>
      <c r="E21" s="58" t="s">
        <v>36</v>
      </c>
      <c r="F21" s="44">
        <v>44348</v>
      </c>
      <c r="G21" s="50">
        <v>2356874</v>
      </c>
      <c r="H21" s="50">
        <v>769939.92</v>
      </c>
      <c r="I21" s="50">
        <v>1586934.08</v>
      </c>
    </row>
    <row r="22" spans="1:9" s="57" customFormat="1" ht="27" customHeight="1" x14ac:dyDescent="0.25">
      <c r="A22" s="52">
        <v>17</v>
      </c>
      <c r="B22" s="166" t="s">
        <v>37</v>
      </c>
      <c r="C22" s="54" t="s">
        <v>10</v>
      </c>
      <c r="D22" s="42" t="s">
        <v>846</v>
      </c>
      <c r="E22" s="58" t="s">
        <v>38</v>
      </c>
      <c r="F22" s="44">
        <v>44348</v>
      </c>
      <c r="G22" s="50">
        <v>1777364</v>
      </c>
      <c r="H22" s="50">
        <v>580605.54</v>
      </c>
      <c r="I22" s="50">
        <v>1196758.46</v>
      </c>
    </row>
    <row r="23" spans="1:9" s="57" customFormat="1" ht="27" customHeight="1" x14ac:dyDescent="0.25">
      <c r="A23" s="52">
        <v>18</v>
      </c>
      <c r="B23" s="166" t="s">
        <v>39</v>
      </c>
      <c r="C23" s="54" t="s">
        <v>10</v>
      </c>
      <c r="D23" s="42" t="s">
        <v>844</v>
      </c>
      <c r="E23" s="58" t="s">
        <v>40</v>
      </c>
      <c r="F23" s="44">
        <v>44348</v>
      </c>
      <c r="G23" s="50">
        <v>1479407</v>
      </c>
      <c r="H23" s="50">
        <v>483273.13</v>
      </c>
      <c r="I23" s="50">
        <v>996133.87</v>
      </c>
    </row>
    <row r="24" spans="1:9" s="57" customFormat="1" ht="27" customHeight="1" x14ac:dyDescent="0.25">
      <c r="A24" s="52">
        <v>19</v>
      </c>
      <c r="B24" s="166" t="s">
        <v>41</v>
      </c>
      <c r="C24" s="54" t="s">
        <v>10</v>
      </c>
      <c r="D24" s="42" t="s">
        <v>844</v>
      </c>
      <c r="E24" s="58" t="s">
        <v>42</v>
      </c>
      <c r="F24" s="44">
        <v>44348</v>
      </c>
      <c r="G24" s="50">
        <v>1479407</v>
      </c>
      <c r="H24" s="50">
        <v>483273.13</v>
      </c>
      <c r="I24" s="50">
        <v>996133.87</v>
      </c>
    </row>
    <row r="25" spans="1:9" s="57" customFormat="1" ht="27" customHeight="1" x14ac:dyDescent="0.25">
      <c r="A25" s="52">
        <v>20</v>
      </c>
      <c r="B25" s="166" t="s">
        <v>43</v>
      </c>
      <c r="C25" s="54" t="s">
        <v>10</v>
      </c>
      <c r="D25" s="42" t="s">
        <v>844</v>
      </c>
      <c r="E25" s="58" t="s">
        <v>44</v>
      </c>
      <c r="F25" s="44">
        <v>44348</v>
      </c>
      <c r="G25" s="50">
        <v>1777364</v>
      </c>
      <c r="H25" s="50">
        <v>580605.54</v>
      </c>
      <c r="I25" s="50">
        <v>1196758.46</v>
      </c>
    </row>
    <row r="26" spans="1:9" s="57" customFormat="1" ht="27" customHeight="1" x14ac:dyDescent="0.25">
      <c r="A26" s="52">
        <v>21</v>
      </c>
      <c r="B26" s="166" t="s">
        <v>45</v>
      </c>
      <c r="C26" s="54" t="s">
        <v>10</v>
      </c>
      <c r="D26" s="42" t="s">
        <v>844</v>
      </c>
      <c r="E26" s="58" t="s">
        <v>46</v>
      </c>
      <c r="F26" s="44">
        <v>44348</v>
      </c>
      <c r="G26" s="50">
        <v>2270403</v>
      </c>
      <c r="H26" s="50">
        <v>741665.13</v>
      </c>
      <c r="I26" s="50">
        <v>1528737.87</v>
      </c>
    </row>
    <row r="27" spans="1:9" s="57" customFormat="1" ht="27" customHeight="1" x14ac:dyDescent="0.25">
      <c r="A27" s="52">
        <v>22</v>
      </c>
      <c r="B27" s="166" t="s">
        <v>47</v>
      </c>
      <c r="C27" s="54" t="s">
        <v>10</v>
      </c>
      <c r="D27" s="42" t="s">
        <v>844</v>
      </c>
      <c r="E27" s="58" t="s">
        <v>48</v>
      </c>
      <c r="F27" s="44">
        <v>44348</v>
      </c>
      <c r="G27" s="50">
        <v>2270403</v>
      </c>
      <c r="H27" s="50">
        <v>741665.13</v>
      </c>
      <c r="I27" s="50">
        <v>1528737.87</v>
      </c>
    </row>
    <row r="28" spans="1:9" s="57" customFormat="1" ht="27" customHeight="1" x14ac:dyDescent="0.25">
      <c r="A28" s="52">
        <v>23</v>
      </c>
      <c r="B28" s="166" t="s">
        <v>49</v>
      </c>
      <c r="C28" s="54" t="s">
        <v>10</v>
      </c>
      <c r="D28" s="42" t="s">
        <v>844</v>
      </c>
      <c r="E28" s="58" t="s">
        <v>50</v>
      </c>
      <c r="F28" s="44">
        <v>44348</v>
      </c>
      <c r="G28" s="50">
        <v>1479407</v>
      </c>
      <c r="H28" s="50">
        <v>483273.13</v>
      </c>
      <c r="I28" s="50">
        <v>996133.87</v>
      </c>
    </row>
    <row r="29" spans="1:9" s="57" customFormat="1" ht="27" customHeight="1" x14ac:dyDescent="0.25">
      <c r="A29" s="52">
        <v>24</v>
      </c>
      <c r="B29" s="166" t="s">
        <v>51</v>
      </c>
      <c r="C29" s="54" t="s">
        <v>10</v>
      </c>
      <c r="D29" s="42" t="s">
        <v>844</v>
      </c>
      <c r="E29" s="58" t="s">
        <v>52</v>
      </c>
      <c r="F29" s="44">
        <v>44348</v>
      </c>
      <c r="G29" s="50">
        <v>1479407</v>
      </c>
      <c r="H29" s="50">
        <v>483273.13</v>
      </c>
      <c r="I29" s="50">
        <v>996133.87</v>
      </c>
    </row>
    <row r="30" spans="1:9" s="57" customFormat="1" ht="27" customHeight="1" x14ac:dyDescent="0.25">
      <c r="A30" s="52">
        <v>25</v>
      </c>
      <c r="B30" s="166" t="s">
        <v>53</v>
      </c>
      <c r="C30" s="54" t="s">
        <v>54</v>
      </c>
      <c r="D30" s="42" t="s">
        <v>844</v>
      </c>
      <c r="E30" s="55" t="s">
        <v>126</v>
      </c>
      <c r="F30" s="44">
        <v>44348</v>
      </c>
      <c r="G30" s="50">
        <v>92726612</v>
      </c>
      <c r="H30" s="50">
        <v>71510879.709999993</v>
      </c>
      <c r="I30" s="50">
        <v>21215732.289999999</v>
      </c>
    </row>
    <row r="31" spans="1:9" s="57" customFormat="1" ht="27" customHeight="1" x14ac:dyDescent="0.25">
      <c r="A31" s="52">
        <v>26</v>
      </c>
      <c r="B31" s="166" t="s">
        <v>56</v>
      </c>
      <c r="C31" s="54" t="s">
        <v>10</v>
      </c>
      <c r="D31" s="42" t="s">
        <v>844</v>
      </c>
      <c r="E31" s="55" t="s">
        <v>128</v>
      </c>
      <c r="F31" s="44">
        <v>44348</v>
      </c>
      <c r="G31" s="50">
        <v>80564218</v>
      </c>
      <c r="H31" s="50">
        <v>62134127</v>
      </c>
      <c r="I31" s="50">
        <v>18430091</v>
      </c>
    </row>
    <row r="32" spans="1:9" s="57" customFormat="1" ht="27" customHeight="1" x14ac:dyDescent="0.25">
      <c r="A32" s="52">
        <v>27</v>
      </c>
      <c r="B32" s="166" t="s">
        <v>58</v>
      </c>
      <c r="C32" s="54" t="s">
        <v>10</v>
      </c>
      <c r="D32" s="42" t="s">
        <v>844</v>
      </c>
      <c r="E32" s="55" t="s">
        <v>127</v>
      </c>
      <c r="F32" s="44">
        <v>44348</v>
      </c>
      <c r="G32" s="50">
        <v>158650106.59999999</v>
      </c>
      <c r="H32" s="50">
        <v>104878308.17</v>
      </c>
      <c r="I32" s="50">
        <v>53771798.43</v>
      </c>
    </row>
    <row r="33" spans="1:9" s="57" customFormat="1" ht="27" customHeight="1" x14ac:dyDescent="0.25">
      <c r="A33" s="52">
        <v>28</v>
      </c>
      <c r="B33" s="166" t="s">
        <v>60</v>
      </c>
      <c r="C33" s="54" t="s">
        <v>10</v>
      </c>
      <c r="D33" s="42" t="s">
        <v>844</v>
      </c>
      <c r="E33" s="58" t="s">
        <v>61</v>
      </c>
      <c r="F33" s="44">
        <v>44348</v>
      </c>
      <c r="G33" s="50">
        <v>1777364</v>
      </c>
      <c r="H33" s="50">
        <v>580605.54</v>
      </c>
      <c r="I33" s="50">
        <v>1196758.46</v>
      </c>
    </row>
    <row r="34" spans="1:9" s="57" customFormat="1" ht="27" customHeight="1" x14ac:dyDescent="0.25">
      <c r="A34" s="52">
        <v>29</v>
      </c>
      <c r="B34" s="167" t="s">
        <v>62</v>
      </c>
      <c r="C34" s="60" t="s">
        <v>10</v>
      </c>
      <c r="D34" s="42" t="s">
        <v>844</v>
      </c>
      <c r="E34" s="61" t="s">
        <v>63</v>
      </c>
      <c r="F34" s="62">
        <v>44348</v>
      </c>
      <c r="G34" s="50">
        <v>1418198</v>
      </c>
      <c r="H34" s="50">
        <v>498486.18</v>
      </c>
      <c r="I34" s="50">
        <v>919711.82</v>
      </c>
    </row>
    <row r="35" spans="1:9" s="63" customFormat="1" ht="27" customHeight="1" x14ac:dyDescent="0.25">
      <c r="A35" s="52">
        <v>30</v>
      </c>
      <c r="B35" s="167" t="s">
        <v>64</v>
      </c>
      <c r="C35" s="60" t="s">
        <v>10</v>
      </c>
      <c r="D35" s="42" t="s">
        <v>844</v>
      </c>
      <c r="E35" s="56" t="s">
        <v>125</v>
      </c>
      <c r="F35" s="62">
        <v>44348</v>
      </c>
      <c r="G35" s="50">
        <v>145427496.80000001</v>
      </c>
      <c r="H35" s="50">
        <v>96137280.030000001</v>
      </c>
      <c r="I35" s="50">
        <v>49290216.770000003</v>
      </c>
    </row>
    <row r="36" spans="1:9" s="63" customFormat="1" ht="27" customHeight="1" x14ac:dyDescent="0.25">
      <c r="A36" s="52">
        <v>31</v>
      </c>
      <c r="B36" s="167" t="s">
        <v>65</v>
      </c>
      <c r="C36" s="60" t="s">
        <v>10</v>
      </c>
      <c r="D36" s="42" t="s">
        <v>844</v>
      </c>
      <c r="E36" s="56" t="s">
        <v>129</v>
      </c>
      <c r="F36" s="62">
        <v>44348</v>
      </c>
      <c r="G36" s="50">
        <v>157882446.5</v>
      </c>
      <c r="H36" s="50">
        <v>104370833.51000001</v>
      </c>
      <c r="I36" s="50">
        <v>53511612.990000002</v>
      </c>
    </row>
    <row r="37" spans="1:9" s="63" customFormat="1" ht="27" customHeight="1" x14ac:dyDescent="0.25">
      <c r="A37" s="52">
        <v>32</v>
      </c>
      <c r="B37" s="168" t="s">
        <v>67</v>
      </c>
      <c r="C37" s="64" t="s">
        <v>10</v>
      </c>
      <c r="D37" s="42" t="s">
        <v>844</v>
      </c>
      <c r="E37" s="61" t="s">
        <v>68</v>
      </c>
      <c r="F37" s="62">
        <v>44348</v>
      </c>
      <c r="G37" s="50">
        <v>37787000</v>
      </c>
      <c r="H37" s="50">
        <v>24342362.210000001</v>
      </c>
      <c r="I37" s="50">
        <v>13444637.789999999</v>
      </c>
    </row>
    <row r="38" spans="1:9" s="63" customFormat="1" ht="27" customHeight="1" x14ac:dyDescent="0.25">
      <c r="A38" s="65">
        <v>33</v>
      </c>
      <c r="B38" s="169" t="s">
        <v>69</v>
      </c>
      <c r="C38" s="66" t="s">
        <v>10</v>
      </c>
      <c r="D38" s="42" t="s">
        <v>844</v>
      </c>
      <c r="E38" s="61" t="s">
        <v>70</v>
      </c>
      <c r="F38" s="62">
        <v>44348</v>
      </c>
      <c r="G38" s="50">
        <v>1811612</v>
      </c>
      <c r="H38" s="50">
        <v>625823.66</v>
      </c>
      <c r="I38" s="50">
        <v>1185788.3400000001</v>
      </c>
    </row>
    <row r="39" spans="1:9" s="46" customFormat="1" x14ac:dyDescent="0.25">
      <c r="A39" s="67"/>
      <c r="B39" s="170"/>
      <c r="C39" s="67"/>
      <c r="D39" s="67"/>
      <c r="E39" s="67"/>
      <c r="F39" s="67"/>
      <c r="G39" s="67"/>
      <c r="H39" s="67"/>
      <c r="I39" s="67"/>
    </row>
    <row r="40" spans="1:9" s="46" customFormat="1" ht="30" customHeight="1" x14ac:dyDescent="0.25">
      <c r="A40" s="38">
        <v>34</v>
      </c>
      <c r="B40" s="68" t="s">
        <v>133</v>
      </c>
      <c r="C40" s="131" t="s">
        <v>10</v>
      </c>
      <c r="D40" s="131" t="s">
        <v>134</v>
      </c>
      <c r="E40" s="131" t="s">
        <v>135</v>
      </c>
      <c r="F40" s="69" t="s">
        <v>136</v>
      </c>
      <c r="G40" s="70">
        <v>295373</v>
      </c>
      <c r="H40" s="70">
        <v>295373</v>
      </c>
      <c r="I40" s="71"/>
    </row>
    <row r="41" spans="1:9" s="46" customFormat="1" ht="30" customHeight="1" x14ac:dyDescent="0.25">
      <c r="A41" s="38">
        <v>35</v>
      </c>
      <c r="B41" s="68" t="s">
        <v>137</v>
      </c>
      <c r="C41" s="132"/>
      <c r="D41" s="132"/>
      <c r="E41" s="132"/>
      <c r="F41" s="69" t="s">
        <v>138</v>
      </c>
      <c r="G41" s="70">
        <v>1681315</v>
      </c>
      <c r="H41" s="70">
        <v>1681315</v>
      </c>
      <c r="I41" s="71"/>
    </row>
    <row r="42" spans="1:9" s="46" customFormat="1" ht="30" customHeight="1" x14ac:dyDescent="0.25">
      <c r="A42" s="38">
        <v>36</v>
      </c>
      <c r="B42" s="68" t="s">
        <v>137</v>
      </c>
      <c r="C42" s="132"/>
      <c r="D42" s="132"/>
      <c r="E42" s="132"/>
      <c r="F42" s="69" t="s">
        <v>139</v>
      </c>
      <c r="G42" s="70">
        <v>64534631</v>
      </c>
      <c r="H42" s="70">
        <v>64534631</v>
      </c>
      <c r="I42" s="71"/>
    </row>
    <row r="43" spans="1:9" s="46" customFormat="1" ht="30" customHeight="1" x14ac:dyDescent="0.25">
      <c r="A43" s="38">
        <v>37</v>
      </c>
      <c r="B43" s="68" t="s">
        <v>140</v>
      </c>
      <c r="C43" s="132"/>
      <c r="D43" s="132"/>
      <c r="E43" s="132"/>
      <c r="F43" s="69" t="s">
        <v>138</v>
      </c>
      <c r="G43" s="70">
        <v>42178232</v>
      </c>
      <c r="H43" s="70">
        <v>42178232</v>
      </c>
      <c r="I43" s="71"/>
    </row>
    <row r="44" spans="1:9" s="46" customFormat="1" ht="30" customHeight="1" x14ac:dyDescent="0.25">
      <c r="A44" s="38">
        <v>38</v>
      </c>
      <c r="B44" s="68" t="s">
        <v>141</v>
      </c>
      <c r="C44" s="132"/>
      <c r="D44" s="132"/>
      <c r="E44" s="132"/>
      <c r="F44" s="69" t="s">
        <v>142</v>
      </c>
      <c r="G44" s="70">
        <v>3675194</v>
      </c>
      <c r="H44" s="70">
        <v>3675194</v>
      </c>
      <c r="I44" s="71"/>
    </row>
    <row r="45" spans="1:9" s="46" customFormat="1" ht="30" customHeight="1" x14ac:dyDescent="0.25">
      <c r="A45" s="38">
        <v>39</v>
      </c>
      <c r="B45" s="68" t="s">
        <v>143</v>
      </c>
      <c r="C45" s="132"/>
      <c r="D45" s="132"/>
      <c r="E45" s="132"/>
      <c r="F45" s="69" t="s">
        <v>144</v>
      </c>
      <c r="G45" s="70">
        <v>4740618</v>
      </c>
      <c r="H45" s="70">
        <v>4740618</v>
      </c>
      <c r="I45" s="71"/>
    </row>
    <row r="46" spans="1:9" s="46" customFormat="1" ht="30" customHeight="1" x14ac:dyDescent="0.25">
      <c r="A46" s="38">
        <v>40</v>
      </c>
      <c r="B46" s="68" t="s">
        <v>145</v>
      </c>
      <c r="C46" s="132"/>
      <c r="D46" s="132"/>
      <c r="E46" s="132"/>
      <c r="F46" s="69" t="s">
        <v>146</v>
      </c>
      <c r="G46" s="72">
        <v>113141823</v>
      </c>
      <c r="H46" s="72">
        <v>112603052.18000001</v>
      </c>
      <c r="I46" s="72">
        <v>538770.81999999995</v>
      </c>
    </row>
    <row r="47" spans="1:9" s="46" customFormat="1" ht="30" customHeight="1" x14ac:dyDescent="0.25">
      <c r="A47" s="38">
        <v>41</v>
      </c>
      <c r="B47" s="68" t="s">
        <v>147</v>
      </c>
      <c r="C47" s="132"/>
      <c r="D47" s="132"/>
      <c r="E47" s="132"/>
      <c r="F47" s="69" t="s">
        <v>146</v>
      </c>
      <c r="G47" s="72">
        <v>110051872</v>
      </c>
      <c r="H47" s="72">
        <v>109527817.23999999</v>
      </c>
      <c r="I47" s="72">
        <v>524054.76</v>
      </c>
    </row>
    <row r="48" spans="1:9" s="46" customFormat="1" ht="30" customHeight="1" x14ac:dyDescent="0.25">
      <c r="A48" s="38">
        <v>42</v>
      </c>
      <c r="B48" s="68" t="s">
        <v>148</v>
      </c>
      <c r="C48" s="132"/>
      <c r="D48" s="132"/>
      <c r="E48" s="132"/>
      <c r="F48" s="69" t="s">
        <v>149</v>
      </c>
      <c r="G48" s="72">
        <v>86290728</v>
      </c>
      <c r="H48" s="72">
        <v>83363007.299999997</v>
      </c>
      <c r="I48" s="72">
        <v>2927720.7</v>
      </c>
    </row>
    <row r="49" spans="1:9" s="46" customFormat="1" ht="30" customHeight="1" x14ac:dyDescent="0.25">
      <c r="A49" s="38">
        <v>43</v>
      </c>
      <c r="B49" s="68" t="s">
        <v>150</v>
      </c>
      <c r="C49" s="132"/>
      <c r="D49" s="132"/>
      <c r="E49" s="132"/>
      <c r="F49" s="69" t="s">
        <v>151</v>
      </c>
      <c r="G49" s="72">
        <v>129426148</v>
      </c>
      <c r="H49" s="72">
        <v>113710115.33</v>
      </c>
      <c r="I49" s="72">
        <v>15716032.67</v>
      </c>
    </row>
    <row r="50" spans="1:9" s="46" customFormat="1" ht="30" customHeight="1" x14ac:dyDescent="0.25">
      <c r="A50" s="38">
        <v>44</v>
      </c>
      <c r="B50" s="68" t="s">
        <v>152</v>
      </c>
      <c r="C50" s="132"/>
      <c r="D50" s="132"/>
      <c r="E50" s="132"/>
      <c r="F50" s="69" t="s">
        <v>151</v>
      </c>
      <c r="G50" s="72">
        <v>138654288</v>
      </c>
      <c r="H50" s="72">
        <v>121817695.34</v>
      </c>
      <c r="I50" s="72">
        <v>16836592.66</v>
      </c>
    </row>
    <row r="51" spans="1:9" s="46" customFormat="1" ht="30" customHeight="1" x14ac:dyDescent="0.25">
      <c r="A51" s="38">
        <v>45</v>
      </c>
      <c r="B51" s="68" t="s">
        <v>153</v>
      </c>
      <c r="C51" s="132"/>
      <c r="D51" s="132"/>
      <c r="E51" s="132"/>
      <c r="F51" s="69" t="s">
        <v>154</v>
      </c>
      <c r="G51" s="72">
        <v>8973093239</v>
      </c>
      <c r="H51" s="72">
        <v>3004401421.98</v>
      </c>
      <c r="I51" s="72">
        <v>5968691817.0199995</v>
      </c>
    </row>
    <row r="52" spans="1:9" s="46" customFormat="1" ht="30" customHeight="1" x14ac:dyDescent="0.25">
      <c r="A52" s="38">
        <v>46</v>
      </c>
      <c r="B52" s="68" t="s">
        <v>155</v>
      </c>
      <c r="C52" s="132"/>
      <c r="D52" s="132"/>
      <c r="E52" s="132"/>
      <c r="F52" s="69" t="s">
        <v>156</v>
      </c>
      <c r="G52" s="72">
        <v>5141765</v>
      </c>
      <c r="H52" s="72">
        <v>4131775.51</v>
      </c>
      <c r="I52" s="72">
        <v>1009989.49</v>
      </c>
    </row>
    <row r="53" spans="1:9" s="46" customFormat="1" ht="30" customHeight="1" x14ac:dyDescent="0.25">
      <c r="A53" s="38">
        <v>47</v>
      </c>
      <c r="B53" s="68" t="s">
        <v>157</v>
      </c>
      <c r="C53" s="132"/>
      <c r="D53" s="132"/>
      <c r="E53" s="132"/>
      <c r="F53" s="69" t="s">
        <v>158</v>
      </c>
      <c r="G53" s="72">
        <v>1991639053</v>
      </c>
      <c r="H53" s="72">
        <v>1618669915.77</v>
      </c>
      <c r="I53" s="72">
        <v>372969137.23000002</v>
      </c>
    </row>
    <row r="54" spans="1:9" s="46" customFormat="1" ht="30" customHeight="1" x14ac:dyDescent="0.25">
      <c r="A54" s="38">
        <v>48</v>
      </c>
      <c r="B54" s="68" t="s">
        <v>159</v>
      </c>
      <c r="C54" s="132"/>
      <c r="D54" s="132"/>
      <c r="E54" s="132"/>
      <c r="F54" s="69" t="s">
        <v>160</v>
      </c>
      <c r="G54" s="70">
        <v>13851248</v>
      </c>
      <c r="H54" s="70">
        <v>13851248</v>
      </c>
      <c r="I54" s="71"/>
    </row>
    <row r="55" spans="1:9" s="46" customFormat="1" ht="30" customHeight="1" x14ac:dyDescent="0.25">
      <c r="A55" s="38">
        <v>49</v>
      </c>
      <c r="B55" s="68" t="s">
        <v>161</v>
      </c>
      <c r="C55" s="133"/>
      <c r="D55" s="133"/>
      <c r="E55" s="133"/>
      <c r="F55" s="69" t="s">
        <v>162</v>
      </c>
      <c r="G55" s="70">
        <v>13673019</v>
      </c>
      <c r="H55" s="70">
        <v>13673019</v>
      </c>
      <c r="I55" s="71"/>
    </row>
    <row r="56" spans="1:9" s="46" customFormat="1" ht="30" customHeight="1" x14ac:dyDescent="0.25">
      <c r="A56" s="38">
        <v>50</v>
      </c>
      <c r="B56" s="68" t="s">
        <v>163</v>
      </c>
      <c r="C56" s="130" t="s">
        <v>10</v>
      </c>
      <c r="D56" s="130" t="s">
        <v>164</v>
      </c>
      <c r="E56" s="130" t="s">
        <v>165</v>
      </c>
      <c r="F56" s="69" t="s">
        <v>166</v>
      </c>
      <c r="G56" s="72">
        <v>1115095017</v>
      </c>
      <c r="H56" s="72">
        <v>188636907.08000001</v>
      </c>
      <c r="I56" s="72">
        <v>926458109.91999996</v>
      </c>
    </row>
    <row r="57" spans="1:9" s="46" customFormat="1" ht="30" customHeight="1" x14ac:dyDescent="0.25">
      <c r="A57" s="38">
        <v>51</v>
      </c>
      <c r="B57" s="68" t="s">
        <v>167</v>
      </c>
      <c r="C57" s="130"/>
      <c r="D57" s="130"/>
      <c r="E57" s="130"/>
      <c r="F57" s="69" t="s">
        <v>166</v>
      </c>
      <c r="G57" s="72">
        <v>141588662</v>
      </c>
      <c r="H57" s="72">
        <v>35043193.82</v>
      </c>
      <c r="I57" s="72">
        <v>106545468.18000001</v>
      </c>
    </row>
    <row r="58" spans="1:9" s="46" customFormat="1" ht="30" customHeight="1" x14ac:dyDescent="0.25">
      <c r="A58" s="38">
        <v>52</v>
      </c>
      <c r="B58" s="68" t="s">
        <v>145</v>
      </c>
      <c r="C58" s="130"/>
      <c r="D58" s="130"/>
      <c r="E58" s="130"/>
      <c r="F58" s="69" t="s">
        <v>166</v>
      </c>
      <c r="G58" s="72">
        <v>533138916.5</v>
      </c>
      <c r="H58" s="72">
        <v>86509719.5</v>
      </c>
      <c r="I58" s="72">
        <v>446629197</v>
      </c>
    </row>
    <row r="59" spans="1:9" s="46" customFormat="1" ht="30" customHeight="1" x14ac:dyDescent="0.25">
      <c r="A59" s="38">
        <v>53</v>
      </c>
      <c r="B59" s="68" t="s">
        <v>147</v>
      </c>
      <c r="C59" s="130"/>
      <c r="D59" s="130"/>
      <c r="E59" s="130"/>
      <c r="F59" s="69" t="s">
        <v>166</v>
      </c>
      <c r="G59" s="72">
        <v>442893511.5</v>
      </c>
      <c r="H59" s="72">
        <v>71243205.219999999</v>
      </c>
      <c r="I59" s="72">
        <v>371650306.27999997</v>
      </c>
    </row>
    <row r="60" spans="1:9" s="46" customFormat="1" ht="30" customHeight="1" x14ac:dyDescent="0.25">
      <c r="A60" s="38">
        <v>54</v>
      </c>
      <c r="B60" s="68" t="s">
        <v>168</v>
      </c>
      <c r="C60" s="130"/>
      <c r="D60" s="130"/>
      <c r="E60" s="130"/>
      <c r="F60" s="69" t="s">
        <v>166</v>
      </c>
      <c r="G60" s="72">
        <v>38609178977.809998</v>
      </c>
      <c r="H60" s="72">
        <v>8200838038.4399996</v>
      </c>
      <c r="I60" s="72">
        <v>30408340939.369999</v>
      </c>
    </row>
    <row r="61" spans="1:9" s="46" customFormat="1" ht="30" customHeight="1" x14ac:dyDescent="0.25">
      <c r="A61" s="38">
        <v>55</v>
      </c>
      <c r="B61" s="73" t="s">
        <v>169</v>
      </c>
      <c r="C61" s="131" t="s">
        <v>10</v>
      </c>
      <c r="D61" s="131" t="s">
        <v>170</v>
      </c>
      <c r="E61" s="37" t="s">
        <v>171</v>
      </c>
      <c r="F61" s="69" t="s">
        <v>172</v>
      </c>
      <c r="G61" s="70">
        <v>36238931</v>
      </c>
      <c r="H61" s="70">
        <v>36238931</v>
      </c>
      <c r="I61" s="71"/>
    </row>
    <row r="62" spans="1:9" s="46" customFormat="1" ht="30" customHeight="1" x14ac:dyDescent="0.25">
      <c r="A62" s="38">
        <v>56</v>
      </c>
      <c r="B62" s="73" t="s">
        <v>173</v>
      </c>
      <c r="C62" s="132"/>
      <c r="D62" s="132"/>
      <c r="E62" s="135" t="s">
        <v>174</v>
      </c>
      <c r="F62" s="69" t="s">
        <v>175</v>
      </c>
      <c r="G62" s="70">
        <v>1683516</v>
      </c>
      <c r="H62" s="70">
        <v>1683516</v>
      </c>
      <c r="I62" s="71"/>
    </row>
    <row r="63" spans="1:9" s="46" customFormat="1" ht="30" customHeight="1" x14ac:dyDescent="0.25">
      <c r="A63" s="38">
        <v>57</v>
      </c>
      <c r="B63" s="73" t="s">
        <v>176</v>
      </c>
      <c r="C63" s="132"/>
      <c r="D63" s="132"/>
      <c r="E63" s="136"/>
      <c r="F63" s="69" t="s">
        <v>177</v>
      </c>
      <c r="G63" s="70">
        <v>989480</v>
      </c>
      <c r="H63" s="70">
        <v>989480</v>
      </c>
      <c r="I63" s="71"/>
    </row>
    <row r="64" spans="1:9" s="46" customFormat="1" ht="30" customHeight="1" x14ac:dyDescent="0.25">
      <c r="A64" s="38">
        <v>58</v>
      </c>
      <c r="B64" s="73" t="s">
        <v>178</v>
      </c>
      <c r="C64" s="132"/>
      <c r="D64" s="132"/>
      <c r="E64" s="136"/>
      <c r="F64" s="69" t="s">
        <v>138</v>
      </c>
      <c r="G64" s="70">
        <v>529204</v>
      </c>
      <c r="H64" s="70">
        <v>529204</v>
      </c>
      <c r="I64" s="71"/>
    </row>
    <row r="65" spans="1:9" s="46" customFormat="1" ht="30" customHeight="1" x14ac:dyDescent="0.25">
      <c r="A65" s="38">
        <v>59</v>
      </c>
      <c r="B65" s="73" t="s">
        <v>179</v>
      </c>
      <c r="C65" s="132"/>
      <c r="D65" s="132"/>
      <c r="E65" s="136"/>
      <c r="F65" s="69" t="s">
        <v>177</v>
      </c>
      <c r="G65" s="70">
        <v>89803967</v>
      </c>
      <c r="H65" s="70">
        <v>89803967</v>
      </c>
      <c r="I65" s="71"/>
    </row>
    <row r="66" spans="1:9" s="46" customFormat="1" ht="30" customHeight="1" x14ac:dyDescent="0.25">
      <c r="A66" s="38">
        <v>60</v>
      </c>
      <c r="B66" s="73" t="s">
        <v>180</v>
      </c>
      <c r="C66" s="132"/>
      <c r="D66" s="132"/>
      <c r="E66" s="136"/>
      <c r="F66" s="69" t="s">
        <v>181</v>
      </c>
      <c r="G66" s="70">
        <v>320245976</v>
      </c>
      <c r="H66" s="70">
        <v>320245976</v>
      </c>
      <c r="I66" s="71"/>
    </row>
    <row r="67" spans="1:9" s="46" customFormat="1" ht="30" customHeight="1" x14ac:dyDescent="0.25">
      <c r="A67" s="38">
        <v>61</v>
      </c>
      <c r="B67" s="73" t="s">
        <v>182</v>
      </c>
      <c r="C67" s="132"/>
      <c r="D67" s="132"/>
      <c r="E67" s="136"/>
      <c r="F67" s="69" t="s">
        <v>177</v>
      </c>
      <c r="G67" s="70">
        <v>3240772</v>
      </c>
      <c r="H67" s="70">
        <v>3240772</v>
      </c>
      <c r="I67" s="71"/>
    </row>
    <row r="68" spans="1:9" s="46" customFormat="1" ht="30" customHeight="1" x14ac:dyDescent="0.25">
      <c r="A68" s="38">
        <v>62</v>
      </c>
      <c r="B68" s="73" t="s">
        <v>183</v>
      </c>
      <c r="C68" s="132"/>
      <c r="D68" s="132"/>
      <c r="E68" s="136"/>
      <c r="F68" s="69" t="s">
        <v>184</v>
      </c>
      <c r="G68" s="70">
        <v>72614839</v>
      </c>
      <c r="H68" s="70">
        <v>72614839</v>
      </c>
      <c r="I68" s="71"/>
    </row>
    <row r="69" spans="1:9" s="46" customFormat="1" ht="30" customHeight="1" x14ac:dyDescent="0.25">
      <c r="A69" s="38">
        <v>63</v>
      </c>
      <c r="B69" s="73" t="s">
        <v>185</v>
      </c>
      <c r="C69" s="132"/>
      <c r="D69" s="132"/>
      <c r="E69" s="136"/>
      <c r="F69" s="69" t="s">
        <v>177</v>
      </c>
      <c r="G69" s="70">
        <v>10860522</v>
      </c>
      <c r="H69" s="70">
        <v>10860522</v>
      </c>
      <c r="I69" s="71"/>
    </row>
    <row r="70" spans="1:9" s="46" customFormat="1" ht="30" customHeight="1" x14ac:dyDescent="0.25">
      <c r="A70" s="38">
        <v>64</v>
      </c>
      <c r="B70" s="73" t="s">
        <v>141</v>
      </c>
      <c r="C70" s="132"/>
      <c r="D70" s="132"/>
      <c r="E70" s="136"/>
      <c r="F70" s="69" t="s">
        <v>186</v>
      </c>
      <c r="G70" s="70">
        <v>6389622</v>
      </c>
      <c r="H70" s="70">
        <v>6389622</v>
      </c>
      <c r="I70" s="71"/>
    </row>
    <row r="71" spans="1:9" s="46" customFormat="1" ht="30" customHeight="1" x14ac:dyDescent="0.25">
      <c r="A71" s="38">
        <v>65</v>
      </c>
      <c r="B71" s="73" t="s">
        <v>187</v>
      </c>
      <c r="C71" s="132"/>
      <c r="D71" s="132"/>
      <c r="E71" s="136"/>
      <c r="F71" s="69" t="s">
        <v>138</v>
      </c>
      <c r="G71" s="70">
        <v>308446071</v>
      </c>
      <c r="H71" s="70">
        <v>308446071</v>
      </c>
      <c r="I71" s="71"/>
    </row>
    <row r="72" spans="1:9" s="46" customFormat="1" ht="30" customHeight="1" x14ac:dyDescent="0.25">
      <c r="A72" s="38">
        <v>66</v>
      </c>
      <c r="B72" s="73" t="s">
        <v>188</v>
      </c>
      <c r="C72" s="132"/>
      <c r="D72" s="132"/>
      <c r="E72" s="136"/>
      <c r="F72" s="69" t="s">
        <v>189</v>
      </c>
      <c r="G72" s="70">
        <v>48029441</v>
      </c>
      <c r="H72" s="70">
        <v>48029441</v>
      </c>
      <c r="I72" s="71"/>
    </row>
    <row r="73" spans="1:9" s="46" customFormat="1" ht="30" customHeight="1" x14ac:dyDescent="0.25">
      <c r="A73" s="38">
        <v>67</v>
      </c>
      <c r="B73" s="73" t="s">
        <v>190</v>
      </c>
      <c r="C73" s="132"/>
      <c r="D73" s="132"/>
      <c r="E73" s="136"/>
      <c r="F73" s="69" t="s">
        <v>191</v>
      </c>
      <c r="G73" s="70">
        <v>15750</v>
      </c>
      <c r="H73" s="70">
        <v>15750</v>
      </c>
      <c r="I73" s="71"/>
    </row>
    <row r="74" spans="1:9" s="46" customFormat="1" ht="30" customHeight="1" x14ac:dyDescent="0.25">
      <c r="A74" s="38">
        <v>68</v>
      </c>
      <c r="B74" s="73" t="s">
        <v>192</v>
      </c>
      <c r="C74" s="132"/>
      <c r="D74" s="132"/>
      <c r="E74" s="136"/>
      <c r="F74" s="69" t="s">
        <v>193</v>
      </c>
      <c r="G74" s="70">
        <v>70404011</v>
      </c>
      <c r="H74" s="70">
        <v>70404011</v>
      </c>
      <c r="I74" s="71"/>
    </row>
    <row r="75" spans="1:9" s="46" customFormat="1" ht="30" customHeight="1" x14ac:dyDescent="0.25">
      <c r="A75" s="38">
        <v>69</v>
      </c>
      <c r="B75" s="73" t="s">
        <v>194</v>
      </c>
      <c r="C75" s="132"/>
      <c r="D75" s="132"/>
      <c r="E75" s="136"/>
      <c r="F75" s="69" t="s">
        <v>177</v>
      </c>
      <c r="G75" s="70">
        <v>3680579</v>
      </c>
      <c r="H75" s="70">
        <v>3680579</v>
      </c>
      <c r="I75" s="71"/>
    </row>
    <row r="76" spans="1:9" s="46" customFormat="1" ht="30" customHeight="1" x14ac:dyDescent="0.25">
      <c r="A76" s="38">
        <v>70</v>
      </c>
      <c r="B76" s="73" t="s">
        <v>195</v>
      </c>
      <c r="C76" s="132"/>
      <c r="D76" s="132"/>
      <c r="E76" s="136"/>
      <c r="F76" s="69" t="s">
        <v>177</v>
      </c>
      <c r="G76" s="70">
        <v>5313959</v>
      </c>
      <c r="H76" s="70">
        <v>5313959</v>
      </c>
      <c r="I76" s="71"/>
    </row>
    <row r="77" spans="1:9" s="46" customFormat="1" ht="30" customHeight="1" x14ac:dyDescent="0.25">
      <c r="A77" s="38">
        <v>71</v>
      </c>
      <c r="B77" s="73" t="s">
        <v>196</v>
      </c>
      <c r="C77" s="133"/>
      <c r="D77" s="133"/>
      <c r="E77" s="137"/>
      <c r="F77" s="69" t="s">
        <v>177</v>
      </c>
      <c r="G77" s="70">
        <v>137274</v>
      </c>
      <c r="H77" s="70">
        <v>137274</v>
      </c>
      <c r="I77" s="71"/>
    </row>
    <row r="78" spans="1:9" s="46" customFormat="1" ht="30" customHeight="1" x14ac:dyDescent="0.25">
      <c r="A78" s="38">
        <v>72</v>
      </c>
      <c r="B78" s="73" t="s">
        <v>197</v>
      </c>
      <c r="C78" s="130" t="s">
        <v>10</v>
      </c>
      <c r="D78" s="131" t="s">
        <v>170</v>
      </c>
      <c r="E78" s="131" t="s">
        <v>198</v>
      </c>
      <c r="F78" s="69" t="s">
        <v>199</v>
      </c>
      <c r="G78" s="70">
        <v>3352285</v>
      </c>
      <c r="H78" s="70">
        <v>3352285</v>
      </c>
      <c r="I78" s="71"/>
    </row>
    <row r="79" spans="1:9" s="46" customFormat="1" ht="30" customHeight="1" x14ac:dyDescent="0.25">
      <c r="A79" s="38">
        <v>73</v>
      </c>
      <c r="B79" s="73" t="s">
        <v>200</v>
      </c>
      <c r="C79" s="130"/>
      <c r="D79" s="132"/>
      <c r="E79" s="132"/>
      <c r="F79" s="69" t="s">
        <v>158</v>
      </c>
      <c r="G79" s="70">
        <v>4286520</v>
      </c>
      <c r="H79" s="70">
        <v>4286520</v>
      </c>
      <c r="I79" s="71"/>
    </row>
    <row r="80" spans="1:9" s="46" customFormat="1" ht="30" customHeight="1" x14ac:dyDescent="0.25">
      <c r="A80" s="38">
        <v>74</v>
      </c>
      <c r="B80" s="73" t="s">
        <v>201</v>
      </c>
      <c r="C80" s="130"/>
      <c r="D80" s="132"/>
      <c r="E80" s="132"/>
      <c r="F80" s="69" t="s">
        <v>202</v>
      </c>
      <c r="G80" s="70">
        <v>17870238</v>
      </c>
      <c r="H80" s="70">
        <v>17870238</v>
      </c>
      <c r="I80" s="71"/>
    </row>
    <row r="81" spans="1:9" s="46" customFormat="1" ht="30" customHeight="1" x14ac:dyDescent="0.25">
      <c r="A81" s="38">
        <v>75</v>
      </c>
      <c r="B81" s="73" t="s">
        <v>203</v>
      </c>
      <c r="C81" s="130"/>
      <c r="D81" s="132"/>
      <c r="E81" s="132"/>
      <c r="F81" s="69" t="s">
        <v>204</v>
      </c>
      <c r="G81" s="72">
        <v>36894475</v>
      </c>
      <c r="H81" s="72">
        <v>29051308</v>
      </c>
      <c r="I81" s="72">
        <v>7843167</v>
      </c>
    </row>
    <row r="82" spans="1:9" s="46" customFormat="1" ht="30" customHeight="1" x14ac:dyDescent="0.25">
      <c r="A82" s="38">
        <v>76</v>
      </c>
      <c r="B82" s="73" t="s">
        <v>205</v>
      </c>
      <c r="C82" s="130"/>
      <c r="D82" s="132"/>
      <c r="E82" s="132"/>
      <c r="F82" s="69" t="s">
        <v>158</v>
      </c>
      <c r="G82" s="70">
        <v>3780956</v>
      </c>
      <c r="H82" s="70">
        <v>3780956</v>
      </c>
      <c r="I82" s="71"/>
    </row>
    <row r="83" spans="1:9" s="46" customFormat="1" ht="30" customHeight="1" x14ac:dyDescent="0.25">
      <c r="A83" s="38">
        <v>77</v>
      </c>
      <c r="B83" s="73" t="s">
        <v>206</v>
      </c>
      <c r="C83" s="130"/>
      <c r="D83" s="132"/>
      <c r="E83" s="132"/>
      <c r="F83" s="69" t="s">
        <v>207</v>
      </c>
      <c r="G83" s="70">
        <v>2467969</v>
      </c>
      <c r="H83" s="70">
        <v>2467969</v>
      </c>
      <c r="I83" s="71"/>
    </row>
    <row r="84" spans="1:9" s="46" customFormat="1" ht="30" customHeight="1" x14ac:dyDescent="0.25">
      <c r="A84" s="38">
        <v>78</v>
      </c>
      <c r="B84" s="73" t="s">
        <v>208</v>
      </c>
      <c r="C84" s="130"/>
      <c r="D84" s="133"/>
      <c r="E84" s="133"/>
      <c r="F84" s="69" t="s">
        <v>209</v>
      </c>
      <c r="G84" s="70">
        <v>2400243</v>
      </c>
      <c r="H84" s="70">
        <v>2400243</v>
      </c>
      <c r="I84" s="71"/>
    </row>
    <row r="85" spans="1:9" s="46" customFormat="1" x14ac:dyDescent="0.25">
      <c r="A85" s="67"/>
      <c r="B85" s="170"/>
      <c r="C85" s="67"/>
      <c r="D85" s="67"/>
      <c r="E85" s="67"/>
      <c r="F85" s="67"/>
      <c r="G85" s="67"/>
      <c r="H85" s="67"/>
      <c r="I85" s="67"/>
    </row>
    <row r="86" spans="1:9" s="46" customFormat="1" ht="10.5" customHeight="1" x14ac:dyDescent="0.25">
      <c r="A86" s="138">
        <v>79</v>
      </c>
      <c r="B86" s="171" t="s">
        <v>377</v>
      </c>
      <c r="C86" s="138" t="s">
        <v>10</v>
      </c>
      <c r="D86" s="127" t="s">
        <v>379</v>
      </c>
      <c r="E86" s="138" t="s">
        <v>210</v>
      </c>
      <c r="F86" s="145">
        <v>23377</v>
      </c>
      <c r="G86" s="177" t="s">
        <v>211</v>
      </c>
      <c r="H86" s="177" t="s">
        <v>211</v>
      </c>
      <c r="I86" s="177" t="s">
        <v>212</v>
      </c>
    </row>
    <row r="87" spans="1:9" s="46" customFormat="1" ht="10.5" customHeight="1" x14ac:dyDescent="0.25">
      <c r="A87" s="138"/>
      <c r="B87" s="171"/>
      <c r="C87" s="138"/>
      <c r="D87" s="128"/>
      <c r="E87" s="138"/>
      <c r="F87" s="145"/>
      <c r="G87" s="177"/>
      <c r="H87" s="177"/>
      <c r="I87" s="177"/>
    </row>
    <row r="88" spans="1:9" s="46" customFormat="1" ht="10.5" customHeight="1" x14ac:dyDescent="0.25">
      <c r="A88" s="138">
        <v>80</v>
      </c>
      <c r="B88" s="171" t="s">
        <v>378</v>
      </c>
      <c r="C88" s="138" t="s">
        <v>10</v>
      </c>
      <c r="D88" s="128"/>
      <c r="E88" s="138" t="s">
        <v>210</v>
      </c>
      <c r="F88" s="145">
        <v>27181</v>
      </c>
      <c r="G88" s="178">
        <v>40697780</v>
      </c>
      <c r="H88" s="178">
        <v>25314026.809999999</v>
      </c>
      <c r="I88" s="178">
        <v>15383753.189999999</v>
      </c>
    </row>
    <row r="89" spans="1:9" s="46" customFormat="1" ht="10.5" customHeight="1" x14ac:dyDescent="0.25">
      <c r="A89" s="138"/>
      <c r="B89" s="171"/>
      <c r="C89" s="138"/>
      <c r="D89" s="129"/>
      <c r="E89" s="138"/>
      <c r="F89" s="145"/>
      <c r="G89" s="178"/>
      <c r="H89" s="178"/>
      <c r="I89" s="178"/>
    </row>
    <row r="90" spans="1:9" s="46" customFormat="1" ht="14.25" customHeight="1" x14ac:dyDescent="0.25">
      <c r="A90" s="67"/>
      <c r="B90" s="170"/>
      <c r="C90" s="67"/>
      <c r="D90" s="67"/>
      <c r="E90" s="67"/>
      <c r="F90" s="67"/>
      <c r="G90" s="67"/>
      <c r="H90" s="67"/>
      <c r="I90" s="67"/>
    </row>
    <row r="91" spans="1:9" s="46" customFormat="1" ht="29.25" customHeight="1" x14ac:dyDescent="0.25">
      <c r="A91" s="84">
        <v>81</v>
      </c>
      <c r="B91" s="172" t="s">
        <v>213</v>
      </c>
      <c r="C91" s="84" t="s">
        <v>214</v>
      </c>
      <c r="D91" s="84" t="s">
        <v>215</v>
      </c>
      <c r="E91" s="84" t="s">
        <v>216</v>
      </c>
      <c r="F91" s="84">
        <v>1961</v>
      </c>
      <c r="G91" s="96">
        <v>3369046</v>
      </c>
      <c r="H91" s="96">
        <v>3369046</v>
      </c>
      <c r="I91" s="96">
        <v>0</v>
      </c>
    </row>
    <row r="92" spans="1:9" s="46" customFormat="1" ht="29.25" customHeight="1" x14ac:dyDescent="0.25">
      <c r="A92" s="84">
        <v>82</v>
      </c>
      <c r="B92" s="172" t="s">
        <v>217</v>
      </c>
      <c r="C92" s="84" t="s">
        <v>214</v>
      </c>
      <c r="D92" s="84" t="s">
        <v>218</v>
      </c>
      <c r="E92" s="84" t="s">
        <v>219</v>
      </c>
      <c r="F92" s="84">
        <v>1970</v>
      </c>
      <c r="G92" s="96">
        <v>136479739</v>
      </c>
      <c r="H92" s="96">
        <v>46273977.439999998</v>
      </c>
      <c r="I92" s="96">
        <v>90205761.560000002</v>
      </c>
    </row>
    <row r="93" spans="1:9" s="46" customFormat="1" ht="29.25" customHeight="1" x14ac:dyDescent="0.25">
      <c r="A93" s="84">
        <v>83</v>
      </c>
      <c r="B93" s="172" t="s">
        <v>220</v>
      </c>
      <c r="C93" s="84" t="s">
        <v>214</v>
      </c>
      <c r="D93" s="84" t="s">
        <v>221</v>
      </c>
      <c r="E93" s="84" t="s">
        <v>222</v>
      </c>
      <c r="F93" s="84">
        <v>1964</v>
      </c>
      <c r="G93" s="96">
        <v>267</v>
      </c>
      <c r="H93" s="96">
        <v>267</v>
      </c>
      <c r="I93" s="96">
        <v>0</v>
      </c>
    </row>
    <row r="94" spans="1:9" s="46" customFormat="1" ht="29.25" customHeight="1" x14ac:dyDescent="0.25">
      <c r="A94" s="84">
        <v>84</v>
      </c>
      <c r="B94" s="172" t="s">
        <v>223</v>
      </c>
      <c r="C94" s="84" t="s">
        <v>214</v>
      </c>
      <c r="D94" s="84" t="s">
        <v>224</v>
      </c>
      <c r="E94" s="84" t="s">
        <v>225</v>
      </c>
      <c r="F94" s="84">
        <v>1964</v>
      </c>
      <c r="G94" s="96">
        <v>250</v>
      </c>
      <c r="H94" s="96">
        <v>250</v>
      </c>
      <c r="I94" s="96">
        <v>0</v>
      </c>
    </row>
    <row r="95" spans="1:9" s="46" customFormat="1" ht="29.25" customHeight="1" x14ac:dyDescent="0.25">
      <c r="A95" s="84">
        <v>85</v>
      </c>
      <c r="B95" s="172" t="s">
        <v>226</v>
      </c>
      <c r="C95" s="84" t="s">
        <v>214</v>
      </c>
      <c r="D95" s="84" t="s">
        <v>227</v>
      </c>
      <c r="E95" s="84" t="s">
        <v>228</v>
      </c>
      <c r="F95" s="84">
        <v>1964</v>
      </c>
      <c r="G95" s="96">
        <v>321190</v>
      </c>
      <c r="H95" s="96">
        <v>321190</v>
      </c>
      <c r="I95" s="96">
        <v>0</v>
      </c>
    </row>
    <row r="96" spans="1:9" s="46" customFormat="1" ht="29.25" customHeight="1" x14ac:dyDescent="0.25">
      <c r="A96" s="84">
        <v>86</v>
      </c>
      <c r="B96" s="172" t="s">
        <v>229</v>
      </c>
      <c r="C96" s="84" t="s">
        <v>214</v>
      </c>
      <c r="D96" s="84" t="s">
        <v>230</v>
      </c>
      <c r="E96" s="84" t="s">
        <v>231</v>
      </c>
      <c r="F96" s="84">
        <v>1983</v>
      </c>
      <c r="G96" s="96">
        <v>1097</v>
      </c>
      <c r="H96" s="96">
        <v>1097</v>
      </c>
      <c r="I96" s="96">
        <v>0</v>
      </c>
    </row>
    <row r="97" spans="1:9" s="46" customFormat="1" ht="29.25" customHeight="1" x14ac:dyDescent="0.25">
      <c r="A97" s="84">
        <v>87</v>
      </c>
      <c r="B97" s="172" t="s">
        <v>232</v>
      </c>
      <c r="C97" s="84" t="s">
        <v>214</v>
      </c>
      <c r="D97" s="84" t="s">
        <v>233</v>
      </c>
      <c r="E97" s="84" t="s">
        <v>234</v>
      </c>
      <c r="F97" s="84">
        <v>1983</v>
      </c>
      <c r="G97" s="96">
        <v>566</v>
      </c>
      <c r="H97" s="96">
        <v>566</v>
      </c>
      <c r="I97" s="96">
        <v>0</v>
      </c>
    </row>
    <row r="98" spans="1:9" s="46" customFormat="1" ht="29.25" customHeight="1" x14ac:dyDescent="0.25">
      <c r="A98" s="84">
        <v>88</v>
      </c>
      <c r="B98" s="172" t="s">
        <v>235</v>
      </c>
      <c r="C98" s="84" t="s">
        <v>214</v>
      </c>
      <c r="D98" s="84" t="s">
        <v>236</v>
      </c>
      <c r="E98" s="84" t="s">
        <v>237</v>
      </c>
      <c r="F98" s="84">
        <v>1989</v>
      </c>
      <c r="G98" s="96">
        <v>735</v>
      </c>
      <c r="H98" s="96">
        <v>735</v>
      </c>
      <c r="I98" s="96">
        <v>0</v>
      </c>
    </row>
    <row r="99" spans="1:9" s="46" customFormat="1" ht="29.25" customHeight="1" x14ac:dyDescent="0.25">
      <c r="A99" s="84">
        <v>89</v>
      </c>
      <c r="B99" s="172" t="s">
        <v>238</v>
      </c>
      <c r="C99" s="84" t="s">
        <v>214</v>
      </c>
      <c r="D99" s="84" t="s">
        <v>239</v>
      </c>
      <c r="E99" s="84" t="s">
        <v>240</v>
      </c>
      <c r="F99" s="84">
        <v>1998</v>
      </c>
      <c r="G99" s="96">
        <v>41838118</v>
      </c>
      <c r="H99" s="96">
        <v>41838118</v>
      </c>
      <c r="I99" s="96">
        <v>0</v>
      </c>
    </row>
    <row r="100" spans="1:9" s="46" customFormat="1" ht="29.25" customHeight="1" x14ac:dyDescent="0.25">
      <c r="A100" s="84">
        <v>90</v>
      </c>
      <c r="B100" s="172" t="s">
        <v>241</v>
      </c>
      <c r="C100" s="84" t="s">
        <v>214</v>
      </c>
      <c r="D100" s="84" t="s">
        <v>242</v>
      </c>
      <c r="E100" s="84" t="s">
        <v>243</v>
      </c>
      <c r="F100" s="84">
        <v>1991</v>
      </c>
      <c r="G100" s="96">
        <v>510</v>
      </c>
      <c r="H100" s="96">
        <v>510</v>
      </c>
      <c r="I100" s="96">
        <v>0</v>
      </c>
    </row>
    <row r="101" spans="1:9" s="46" customFormat="1" ht="29.25" customHeight="1" x14ac:dyDescent="0.25">
      <c r="A101" s="84">
        <v>91</v>
      </c>
      <c r="B101" s="172" t="s">
        <v>244</v>
      </c>
      <c r="C101" s="84" t="s">
        <v>214</v>
      </c>
      <c r="D101" s="84" t="s">
        <v>245</v>
      </c>
      <c r="E101" s="84" t="s">
        <v>246</v>
      </c>
      <c r="F101" s="84">
        <v>1981</v>
      </c>
      <c r="G101" s="96">
        <v>596</v>
      </c>
      <c r="H101" s="96">
        <v>596</v>
      </c>
      <c r="I101" s="96">
        <v>0</v>
      </c>
    </row>
    <row r="102" spans="1:9" s="46" customFormat="1" ht="29.25" customHeight="1" x14ac:dyDescent="0.25">
      <c r="A102" s="84">
        <v>92</v>
      </c>
      <c r="B102" s="172" t="s">
        <v>247</v>
      </c>
      <c r="C102" s="84" t="s">
        <v>214</v>
      </c>
      <c r="D102" s="84" t="s">
        <v>248</v>
      </c>
      <c r="E102" s="84" t="s">
        <v>249</v>
      </c>
      <c r="F102" s="84">
        <v>1978</v>
      </c>
      <c r="G102" s="96">
        <v>1018</v>
      </c>
      <c r="H102" s="96">
        <v>1018</v>
      </c>
      <c r="I102" s="96">
        <v>0</v>
      </c>
    </row>
    <row r="103" spans="1:9" s="46" customFormat="1" ht="29.25" customHeight="1" x14ac:dyDescent="0.25">
      <c r="A103" s="84">
        <v>93</v>
      </c>
      <c r="B103" s="172" t="s">
        <v>250</v>
      </c>
      <c r="C103" s="84" t="s">
        <v>214</v>
      </c>
      <c r="D103" s="84" t="s">
        <v>251</v>
      </c>
      <c r="E103" s="84" t="s">
        <v>252</v>
      </c>
      <c r="F103" s="84">
        <v>1985</v>
      </c>
      <c r="G103" s="96">
        <v>1452</v>
      </c>
      <c r="H103" s="96">
        <v>1452</v>
      </c>
      <c r="I103" s="96">
        <v>0</v>
      </c>
    </row>
    <row r="104" spans="1:9" s="46" customFormat="1" ht="29.25" customHeight="1" x14ac:dyDescent="0.25">
      <c r="A104" s="84">
        <v>94</v>
      </c>
      <c r="B104" s="172" t="s">
        <v>253</v>
      </c>
      <c r="C104" s="84" t="s">
        <v>214</v>
      </c>
      <c r="D104" s="84" t="s">
        <v>254</v>
      </c>
      <c r="E104" s="84" t="s">
        <v>255</v>
      </c>
      <c r="F104" s="84">
        <v>1980</v>
      </c>
      <c r="G104" s="96">
        <v>438</v>
      </c>
      <c r="H104" s="96">
        <v>438</v>
      </c>
      <c r="I104" s="96">
        <v>0</v>
      </c>
    </row>
    <row r="105" spans="1:9" s="46" customFormat="1" ht="29.25" customHeight="1" x14ac:dyDescent="0.25">
      <c r="A105" s="84">
        <v>95</v>
      </c>
      <c r="B105" s="172" t="s">
        <v>256</v>
      </c>
      <c r="C105" s="84" t="s">
        <v>214</v>
      </c>
      <c r="D105" s="84" t="s">
        <v>257</v>
      </c>
      <c r="E105" s="84" t="s">
        <v>258</v>
      </c>
      <c r="F105" s="84">
        <v>1988</v>
      </c>
      <c r="G105" s="96">
        <v>60</v>
      </c>
      <c r="H105" s="96">
        <v>60</v>
      </c>
      <c r="I105" s="96">
        <v>0</v>
      </c>
    </row>
    <row r="106" spans="1:9" s="46" customFormat="1" ht="29.25" customHeight="1" x14ac:dyDescent="0.25">
      <c r="A106" s="84">
        <v>96</v>
      </c>
      <c r="B106" s="172" t="s">
        <v>259</v>
      </c>
      <c r="C106" s="84" t="s">
        <v>214</v>
      </c>
      <c r="D106" s="84" t="s">
        <v>260</v>
      </c>
      <c r="E106" s="84" t="s">
        <v>261</v>
      </c>
      <c r="F106" s="84">
        <v>1960</v>
      </c>
      <c r="G106" s="96">
        <v>1854020</v>
      </c>
      <c r="H106" s="96">
        <v>1854020</v>
      </c>
      <c r="I106" s="96">
        <v>0</v>
      </c>
    </row>
    <row r="107" spans="1:9" s="46" customFormat="1" ht="29.25" customHeight="1" x14ac:dyDescent="0.25">
      <c r="A107" s="84">
        <v>97</v>
      </c>
      <c r="B107" s="172" t="s">
        <v>262</v>
      </c>
      <c r="C107" s="84" t="s">
        <v>214</v>
      </c>
      <c r="D107" s="85" t="s">
        <v>263</v>
      </c>
      <c r="E107" s="84" t="s">
        <v>264</v>
      </c>
      <c r="F107" s="84">
        <v>1982</v>
      </c>
      <c r="G107" s="96">
        <v>22674158564.130001</v>
      </c>
      <c r="H107" s="96">
        <v>8489899162.29</v>
      </c>
      <c r="I107" s="96">
        <v>14184259401.84</v>
      </c>
    </row>
    <row r="108" spans="1:9" s="46" customFormat="1" ht="29.25" customHeight="1" x14ac:dyDescent="0.25">
      <c r="A108" s="84">
        <v>98</v>
      </c>
      <c r="B108" s="172" t="s">
        <v>265</v>
      </c>
      <c r="C108" s="84" t="s">
        <v>214</v>
      </c>
      <c r="D108" s="84" t="s">
        <v>266</v>
      </c>
      <c r="E108" s="84" t="s">
        <v>267</v>
      </c>
      <c r="F108" s="84">
        <v>1962</v>
      </c>
      <c r="G108" s="96">
        <v>1640857487</v>
      </c>
      <c r="H108" s="96">
        <v>1307472704.45</v>
      </c>
      <c r="I108" s="96">
        <v>333384782.55000001</v>
      </c>
    </row>
    <row r="109" spans="1:9" s="46" customFormat="1" ht="29.25" customHeight="1" x14ac:dyDescent="0.25">
      <c r="A109" s="84">
        <v>99</v>
      </c>
      <c r="B109" s="172" t="s">
        <v>268</v>
      </c>
      <c r="C109" s="84" t="s">
        <v>214</v>
      </c>
      <c r="D109" s="84" t="s">
        <v>269</v>
      </c>
      <c r="E109" s="84" t="s">
        <v>270</v>
      </c>
      <c r="F109" s="84">
        <v>2020</v>
      </c>
      <c r="G109" s="96">
        <v>23715041085</v>
      </c>
      <c r="H109" s="96">
        <v>3926350205.1199999</v>
      </c>
      <c r="I109" s="96">
        <v>19788690879.880001</v>
      </c>
    </row>
    <row r="110" spans="1:9" s="46" customFormat="1" ht="29.25" customHeight="1" x14ac:dyDescent="0.25">
      <c r="A110" s="84">
        <v>100</v>
      </c>
      <c r="B110" s="172" t="s">
        <v>271</v>
      </c>
      <c r="C110" s="84" t="s">
        <v>214</v>
      </c>
      <c r="D110" s="84" t="s">
        <v>272</v>
      </c>
      <c r="E110" s="84" t="s">
        <v>273</v>
      </c>
      <c r="F110" s="84">
        <v>1962</v>
      </c>
      <c r="G110" s="96">
        <v>944809.75</v>
      </c>
      <c r="H110" s="96">
        <v>944809.75</v>
      </c>
      <c r="I110" s="96">
        <v>0</v>
      </c>
    </row>
    <row r="111" spans="1:9" s="46" customFormat="1" ht="29.25" customHeight="1" x14ac:dyDescent="0.25">
      <c r="A111" s="84">
        <v>101</v>
      </c>
      <c r="B111" s="172" t="s">
        <v>274</v>
      </c>
      <c r="C111" s="84" t="s">
        <v>214</v>
      </c>
      <c r="D111" s="84" t="s">
        <v>275</v>
      </c>
      <c r="E111" s="84" t="s">
        <v>276</v>
      </c>
      <c r="F111" s="84">
        <v>1962</v>
      </c>
      <c r="G111" s="96">
        <v>944809.75</v>
      </c>
      <c r="H111" s="96">
        <v>944809.75</v>
      </c>
      <c r="I111" s="96">
        <v>0</v>
      </c>
    </row>
    <row r="112" spans="1:9" s="46" customFormat="1" ht="29.25" customHeight="1" x14ac:dyDescent="0.25">
      <c r="A112" s="84">
        <v>102</v>
      </c>
      <c r="B112" s="172" t="s">
        <v>277</v>
      </c>
      <c r="C112" s="84" t="s">
        <v>214</v>
      </c>
      <c r="D112" s="84" t="s">
        <v>278</v>
      </c>
      <c r="E112" s="84" t="s">
        <v>279</v>
      </c>
      <c r="F112" s="84">
        <v>1981</v>
      </c>
      <c r="G112" s="96">
        <v>98</v>
      </c>
      <c r="H112" s="96">
        <v>98</v>
      </c>
      <c r="I112" s="96">
        <v>0</v>
      </c>
    </row>
    <row r="113" spans="1:9" s="46" customFormat="1" ht="29.25" customHeight="1" x14ac:dyDescent="0.25">
      <c r="A113" s="84">
        <v>103</v>
      </c>
      <c r="B113" s="172" t="s">
        <v>280</v>
      </c>
      <c r="C113" s="84" t="s">
        <v>214</v>
      </c>
      <c r="D113" s="84" t="s">
        <v>281</v>
      </c>
      <c r="E113" s="84" t="s">
        <v>282</v>
      </c>
      <c r="F113" s="84">
        <v>1963</v>
      </c>
      <c r="G113" s="96">
        <v>2741</v>
      </c>
      <c r="H113" s="96">
        <v>2741</v>
      </c>
      <c r="I113" s="96">
        <v>0</v>
      </c>
    </row>
    <row r="114" spans="1:9" s="46" customFormat="1" ht="29.25" customHeight="1" x14ac:dyDescent="0.25">
      <c r="A114" s="84">
        <v>104</v>
      </c>
      <c r="B114" s="172" t="s">
        <v>283</v>
      </c>
      <c r="C114" s="84" t="s">
        <v>214</v>
      </c>
      <c r="D114" s="84" t="s">
        <v>284</v>
      </c>
      <c r="E114" s="84" t="s">
        <v>285</v>
      </c>
      <c r="F114" s="84">
        <v>1964</v>
      </c>
      <c r="G114" s="96">
        <v>11</v>
      </c>
      <c r="H114" s="96">
        <v>11</v>
      </c>
      <c r="I114" s="96">
        <v>0</v>
      </c>
    </row>
    <row r="115" spans="1:9" s="46" customFormat="1" ht="29.25" customHeight="1" x14ac:dyDescent="0.25">
      <c r="A115" s="84">
        <v>105</v>
      </c>
      <c r="B115" s="172" t="s">
        <v>286</v>
      </c>
      <c r="C115" s="84" t="s">
        <v>214</v>
      </c>
      <c r="D115" s="84" t="s">
        <v>287</v>
      </c>
      <c r="E115" s="84" t="s">
        <v>288</v>
      </c>
      <c r="F115" s="84">
        <v>1960</v>
      </c>
      <c r="G115" s="96">
        <v>11</v>
      </c>
      <c r="H115" s="96">
        <v>11</v>
      </c>
      <c r="I115" s="96">
        <v>0</v>
      </c>
    </row>
    <row r="116" spans="1:9" s="46" customFormat="1" ht="29.25" customHeight="1" x14ac:dyDescent="0.25">
      <c r="A116" s="84">
        <v>106</v>
      </c>
      <c r="B116" s="172" t="s">
        <v>289</v>
      </c>
      <c r="C116" s="84" t="s">
        <v>214</v>
      </c>
      <c r="D116" s="84" t="s">
        <v>290</v>
      </c>
      <c r="E116" s="84" t="s">
        <v>291</v>
      </c>
      <c r="F116" s="84">
        <v>1999</v>
      </c>
      <c r="G116" s="96">
        <v>2622429</v>
      </c>
      <c r="H116" s="96">
        <v>2622429</v>
      </c>
      <c r="I116" s="96">
        <v>0</v>
      </c>
    </row>
    <row r="117" spans="1:9" s="46" customFormat="1" ht="29.25" customHeight="1" x14ac:dyDescent="0.25">
      <c r="A117" s="84">
        <v>107</v>
      </c>
      <c r="B117" s="172" t="s">
        <v>292</v>
      </c>
      <c r="C117" s="84" t="s">
        <v>214</v>
      </c>
      <c r="D117" s="84" t="s">
        <v>293</v>
      </c>
      <c r="E117" s="84" t="s">
        <v>294</v>
      </c>
      <c r="F117" s="84">
        <v>1958</v>
      </c>
      <c r="G117" s="96">
        <v>15338916</v>
      </c>
      <c r="H117" s="96">
        <v>9837477.0500000007</v>
      </c>
      <c r="I117" s="96">
        <v>5501438.9500000002</v>
      </c>
    </row>
    <row r="118" spans="1:9" s="46" customFormat="1" ht="29.25" customHeight="1" x14ac:dyDescent="0.25">
      <c r="A118" s="84">
        <v>108</v>
      </c>
      <c r="B118" s="172" t="s">
        <v>295</v>
      </c>
      <c r="C118" s="84" t="s">
        <v>214</v>
      </c>
      <c r="D118" s="84" t="s">
        <v>296</v>
      </c>
      <c r="E118" s="84" t="s">
        <v>297</v>
      </c>
      <c r="F118" s="84">
        <v>1960</v>
      </c>
      <c r="G118" s="96">
        <v>18</v>
      </c>
      <c r="H118" s="96">
        <v>18</v>
      </c>
      <c r="I118" s="96">
        <v>0</v>
      </c>
    </row>
    <row r="119" spans="1:9" s="46" customFormat="1" ht="29.25" customHeight="1" x14ac:dyDescent="0.25">
      <c r="A119" s="84">
        <v>109</v>
      </c>
      <c r="B119" s="172" t="s">
        <v>298</v>
      </c>
      <c r="C119" s="84" t="s">
        <v>214</v>
      </c>
      <c r="D119" s="84" t="s">
        <v>299</v>
      </c>
      <c r="E119" s="84" t="s">
        <v>300</v>
      </c>
      <c r="F119" s="84">
        <v>1960</v>
      </c>
      <c r="G119" s="96">
        <v>9</v>
      </c>
      <c r="H119" s="96">
        <v>9</v>
      </c>
      <c r="I119" s="96">
        <v>0</v>
      </c>
    </row>
    <row r="120" spans="1:9" s="46" customFormat="1" ht="29.25" customHeight="1" x14ac:dyDescent="0.25">
      <c r="A120" s="84">
        <v>110</v>
      </c>
      <c r="B120" s="172" t="s">
        <v>301</v>
      </c>
      <c r="C120" s="84" t="s">
        <v>214</v>
      </c>
      <c r="D120" s="85" t="s">
        <v>302</v>
      </c>
      <c r="E120" s="84" t="s">
        <v>303</v>
      </c>
      <c r="F120" s="84">
        <v>1976</v>
      </c>
      <c r="G120" s="96">
        <v>122</v>
      </c>
      <c r="H120" s="96">
        <v>122</v>
      </c>
      <c r="I120" s="96">
        <v>0</v>
      </c>
    </row>
    <row r="121" spans="1:9" s="46" customFormat="1" ht="29.25" customHeight="1" x14ac:dyDescent="0.25">
      <c r="A121" s="84">
        <v>111</v>
      </c>
      <c r="B121" s="172" t="s">
        <v>304</v>
      </c>
      <c r="C121" s="84" t="s">
        <v>214</v>
      </c>
      <c r="D121" s="85" t="s">
        <v>305</v>
      </c>
      <c r="E121" s="84" t="s">
        <v>306</v>
      </c>
      <c r="F121" s="84">
        <v>1977</v>
      </c>
      <c r="G121" s="96">
        <v>75</v>
      </c>
      <c r="H121" s="96">
        <v>75</v>
      </c>
      <c r="I121" s="96">
        <v>0</v>
      </c>
    </row>
    <row r="122" spans="1:9" s="46" customFormat="1" ht="29.25" customHeight="1" x14ac:dyDescent="0.25">
      <c r="A122" s="84">
        <v>112</v>
      </c>
      <c r="B122" s="172" t="s">
        <v>307</v>
      </c>
      <c r="C122" s="84" t="s">
        <v>214</v>
      </c>
      <c r="D122" s="84" t="s">
        <v>308</v>
      </c>
      <c r="E122" s="84" t="s">
        <v>309</v>
      </c>
      <c r="F122" s="84">
        <v>1964</v>
      </c>
      <c r="G122" s="96">
        <v>40</v>
      </c>
      <c r="H122" s="96">
        <v>40</v>
      </c>
      <c r="I122" s="96">
        <v>0</v>
      </c>
    </row>
    <row r="123" spans="1:9" s="46" customFormat="1" ht="29.25" customHeight="1" x14ac:dyDescent="0.25">
      <c r="A123" s="84">
        <v>113</v>
      </c>
      <c r="B123" s="172" t="s">
        <v>310</v>
      </c>
      <c r="C123" s="84" t="s">
        <v>214</v>
      </c>
      <c r="D123" s="84" t="s">
        <v>311</v>
      </c>
      <c r="E123" s="84" t="s">
        <v>312</v>
      </c>
      <c r="F123" s="84">
        <v>1979</v>
      </c>
      <c r="G123" s="96">
        <v>77</v>
      </c>
      <c r="H123" s="96">
        <v>77</v>
      </c>
      <c r="I123" s="96">
        <v>0</v>
      </c>
    </row>
    <row r="124" spans="1:9" s="46" customFormat="1" ht="29.25" customHeight="1" x14ac:dyDescent="0.25">
      <c r="A124" s="84">
        <v>114</v>
      </c>
      <c r="B124" s="172" t="s">
        <v>313</v>
      </c>
      <c r="C124" s="84" t="s">
        <v>214</v>
      </c>
      <c r="D124" s="85" t="s">
        <v>763</v>
      </c>
      <c r="E124" s="84" t="s">
        <v>314</v>
      </c>
      <c r="F124" s="84">
        <v>1966</v>
      </c>
      <c r="G124" s="96">
        <v>4</v>
      </c>
      <c r="H124" s="96">
        <v>4</v>
      </c>
      <c r="I124" s="96">
        <v>0</v>
      </c>
    </row>
    <row r="125" spans="1:9" s="46" customFormat="1" ht="29.25" customHeight="1" x14ac:dyDescent="0.25">
      <c r="A125" s="84">
        <v>115</v>
      </c>
      <c r="B125" s="172" t="s">
        <v>315</v>
      </c>
      <c r="C125" s="84" t="s">
        <v>214</v>
      </c>
      <c r="D125" s="84" t="s">
        <v>316</v>
      </c>
      <c r="E125" s="84" t="s">
        <v>317</v>
      </c>
      <c r="F125" s="84">
        <v>1987</v>
      </c>
      <c r="G125" s="96">
        <v>3</v>
      </c>
      <c r="H125" s="96">
        <v>3</v>
      </c>
      <c r="I125" s="96">
        <v>0</v>
      </c>
    </row>
    <row r="126" spans="1:9" s="46" customFormat="1" ht="29.25" customHeight="1" x14ac:dyDescent="0.25">
      <c r="A126" s="84">
        <v>116</v>
      </c>
      <c r="B126" s="172" t="s">
        <v>318</v>
      </c>
      <c r="C126" s="84" t="s">
        <v>214</v>
      </c>
      <c r="D126" s="85" t="s">
        <v>319</v>
      </c>
      <c r="E126" s="84" t="s">
        <v>320</v>
      </c>
      <c r="F126" s="84">
        <v>1977</v>
      </c>
      <c r="G126" s="96">
        <v>61</v>
      </c>
      <c r="H126" s="96">
        <v>61</v>
      </c>
      <c r="I126" s="96">
        <v>0</v>
      </c>
    </row>
    <row r="127" spans="1:9" s="46" customFormat="1" ht="29.25" customHeight="1" x14ac:dyDescent="0.25">
      <c r="A127" s="84">
        <v>117</v>
      </c>
      <c r="B127" s="172" t="s">
        <v>321</v>
      </c>
      <c r="C127" s="84" t="s">
        <v>214</v>
      </c>
      <c r="D127" s="85" t="s">
        <v>322</v>
      </c>
      <c r="E127" s="84" t="s">
        <v>323</v>
      </c>
      <c r="F127" s="84">
        <v>1969</v>
      </c>
      <c r="G127" s="96">
        <v>13</v>
      </c>
      <c r="H127" s="96">
        <v>13</v>
      </c>
      <c r="I127" s="96">
        <v>0</v>
      </c>
    </row>
    <row r="128" spans="1:9" s="46" customFormat="1" ht="29.25" customHeight="1" x14ac:dyDescent="0.25">
      <c r="A128" s="84">
        <v>118</v>
      </c>
      <c r="B128" s="172" t="s">
        <v>324</v>
      </c>
      <c r="C128" s="84" t="s">
        <v>214</v>
      </c>
      <c r="D128" s="85" t="s">
        <v>325</v>
      </c>
      <c r="E128" s="84" t="s">
        <v>326</v>
      </c>
      <c r="F128" s="84">
        <v>1965</v>
      </c>
      <c r="G128" s="96">
        <v>33</v>
      </c>
      <c r="H128" s="96">
        <v>33</v>
      </c>
      <c r="I128" s="96">
        <v>0</v>
      </c>
    </row>
    <row r="129" spans="1:9" s="46" customFormat="1" ht="29.25" customHeight="1" x14ac:dyDescent="0.25">
      <c r="A129" s="84">
        <v>119</v>
      </c>
      <c r="B129" s="172" t="s">
        <v>327</v>
      </c>
      <c r="C129" s="84" t="s">
        <v>214</v>
      </c>
      <c r="D129" s="84" t="s">
        <v>328</v>
      </c>
      <c r="E129" s="84" t="s">
        <v>329</v>
      </c>
      <c r="F129" s="84">
        <v>1966</v>
      </c>
      <c r="G129" s="96">
        <v>54</v>
      </c>
      <c r="H129" s="96">
        <v>54</v>
      </c>
      <c r="I129" s="96">
        <v>0</v>
      </c>
    </row>
    <row r="130" spans="1:9" s="46" customFormat="1" ht="29.25" customHeight="1" x14ac:dyDescent="0.25">
      <c r="A130" s="84">
        <v>120</v>
      </c>
      <c r="B130" s="172" t="s">
        <v>330</v>
      </c>
      <c r="C130" s="84" t="s">
        <v>214</v>
      </c>
      <c r="D130" s="85" t="s">
        <v>764</v>
      </c>
      <c r="E130" s="84" t="s">
        <v>331</v>
      </c>
      <c r="F130" s="84">
        <v>1965</v>
      </c>
      <c r="G130" s="96">
        <v>18</v>
      </c>
      <c r="H130" s="96">
        <v>18</v>
      </c>
      <c r="I130" s="96">
        <v>0</v>
      </c>
    </row>
    <row r="131" spans="1:9" s="46" customFormat="1" ht="29.25" customHeight="1" x14ac:dyDescent="0.25">
      <c r="A131" s="84">
        <v>121</v>
      </c>
      <c r="B131" s="172" t="s">
        <v>332</v>
      </c>
      <c r="C131" s="84" t="s">
        <v>214</v>
      </c>
      <c r="D131" s="84" t="s">
        <v>333</v>
      </c>
      <c r="E131" s="84" t="s">
        <v>334</v>
      </c>
      <c r="F131" s="84">
        <v>1989</v>
      </c>
      <c r="G131" s="96">
        <v>17</v>
      </c>
      <c r="H131" s="96">
        <v>17</v>
      </c>
      <c r="I131" s="96">
        <v>0</v>
      </c>
    </row>
    <row r="132" spans="1:9" s="46" customFormat="1" ht="29.25" customHeight="1" x14ac:dyDescent="0.25">
      <c r="A132" s="84">
        <v>122</v>
      </c>
      <c r="B132" s="172" t="s">
        <v>335</v>
      </c>
      <c r="C132" s="84" t="s">
        <v>214</v>
      </c>
      <c r="D132" s="84" t="s">
        <v>336</v>
      </c>
      <c r="E132" s="84" t="s">
        <v>337</v>
      </c>
      <c r="F132" s="84">
        <v>1971</v>
      </c>
      <c r="G132" s="96">
        <v>12</v>
      </c>
      <c r="H132" s="96">
        <v>12</v>
      </c>
      <c r="I132" s="96">
        <v>0</v>
      </c>
    </row>
    <row r="133" spans="1:9" s="46" customFormat="1" ht="29.25" customHeight="1" x14ac:dyDescent="0.25">
      <c r="A133" s="84">
        <v>123</v>
      </c>
      <c r="B133" s="172" t="s">
        <v>338</v>
      </c>
      <c r="C133" s="84" t="s">
        <v>214</v>
      </c>
      <c r="D133" s="84" t="s">
        <v>339</v>
      </c>
      <c r="E133" s="84" t="s">
        <v>340</v>
      </c>
      <c r="F133" s="84">
        <v>1971</v>
      </c>
      <c r="G133" s="96">
        <v>37</v>
      </c>
      <c r="H133" s="96">
        <v>37</v>
      </c>
      <c r="I133" s="96">
        <v>0</v>
      </c>
    </row>
    <row r="134" spans="1:9" s="46" customFormat="1" ht="29.25" customHeight="1" x14ac:dyDescent="0.25">
      <c r="A134" s="84">
        <v>124</v>
      </c>
      <c r="B134" s="172" t="s">
        <v>341</v>
      </c>
      <c r="C134" s="84" t="s">
        <v>214</v>
      </c>
      <c r="D134" s="85" t="s">
        <v>342</v>
      </c>
      <c r="E134" s="84" t="s">
        <v>343</v>
      </c>
      <c r="F134" s="84">
        <v>1978</v>
      </c>
      <c r="G134" s="96">
        <v>7</v>
      </c>
      <c r="H134" s="96">
        <v>7</v>
      </c>
      <c r="I134" s="96">
        <v>0</v>
      </c>
    </row>
    <row r="135" spans="1:9" s="46" customFormat="1" ht="29.25" customHeight="1" x14ac:dyDescent="0.25">
      <c r="A135" s="84">
        <v>125</v>
      </c>
      <c r="B135" s="172" t="s">
        <v>344</v>
      </c>
      <c r="C135" s="84" t="s">
        <v>214</v>
      </c>
      <c r="D135" s="85" t="s">
        <v>765</v>
      </c>
      <c r="E135" s="84" t="s">
        <v>345</v>
      </c>
      <c r="F135" s="84">
        <v>1973</v>
      </c>
      <c r="G135" s="96">
        <v>13</v>
      </c>
      <c r="H135" s="96">
        <v>13</v>
      </c>
      <c r="I135" s="96">
        <v>0</v>
      </c>
    </row>
    <row r="136" spans="1:9" s="46" customFormat="1" ht="29.25" customHeight="1" x14ac:dyDescent="0.25">
      <c r="A136" s="84">
        <v>126</v>
      </c>
      <c r="B136" s="172" t="s">
        <v>346</v>
      </c>
      <c r="C136" s="84" t="s">
        <v>214</v>
      </c>
      <c r="D136" s="84" t="s">
        <v>347</v>
      </c>
      <c r="E136" s="84" t="s">
        <v>348</v>
      </c>
      <c r="F136" s="84">
        <v>2005</v>
      </c>
      <c r="G136" s="96">
        <v>4000000</v>
      </c>
      <c r="H136" s="96">
        <v>3063843.4</v>
      </c>
      <c r="I136" s="96">
        <v>936666.6</v>
      </c>
    </row>
    <row r="137" spans="1:9" s="46" customFormat="1" ht="29.25" customHeight="1" x14ac:dyDescent="0.25">
      <c r="A137" s="84">
        <v>127</v>
      </c>
      <c r="B137" s="172" t="s">
        <v>349</v>
      </c>
      <c r="C137" s="84" t="s">
        <v>214</v>
      </c>
      <c r="D137" s="85" t="s">
        <v>350</v>
      </c>
      <c r="E137" s="84" t="s">
        <v>351</v>
      </c>
      <c r="F137" s="84">
        <v>1967</v>
      </c>
      <c r="G137" s="96">
        <v>103000</v>
      </c>
      <c r="H137" s="96">
        <v>103000</v>
      </c>
      <c r="I137" s="96">
        <v>0</v>
      </c>
    </row>
    <row r="138" spans="1:9" s="46" customFormat="1" ht="29.25" customHeight="1" x14ac:dyDescent="0.25">
      <c r="A138" s="84">
        <v>128</v>
      </c>
      <c r="B138" s="172" t="s">
        <v>352</v>
      </c>
      <c r="C138" s="84" t="s">
        <v>214</v>
      </c>
      <c r="D138" s="84" t="s">
        <v>353</v>
      </c>
      <c r="E138" s="84" t="s">
        <v>354</v>
      </c>
      <c r="F138" s="84">
        <v>1964</v>
      </c>
      <c r="G138" s="96">
        <v>36</v>
      </c>
      <c r="H138" s="96">
        <v>36</v>
      </c>
      <c r="I138" s="96">
        <v>0</v>
      </c>
    </row>
    <row r="139" spans="1:9" s="46" customFormat="1" ht="29.25" customHeight="1" x14ac:dyDescent="0.25">
      <c r="A139" s="84">
        <v>129</v>
      </c>
      <c r="B139" s="173" t="s">
        <v>355</v>
      </c>
      <c r="C139" s="84" t="s">
        <v>214</v>
      </c>
      <c r="D139" s="85" t="s">
        <v>766</v>
      </c>
      <c r="E139" s="36" t="s">
        <v>356</v>
      </c>
      <c r="F139" s="84">
        <v>1967</v>
      </c>
      <c r="G139" s="96">
        <v>7</v>
      </c>
      <c r="H139" s="96">
        <v>7</v>
      </c>
      <c r="I139" s="96">
        <v>0</v>
      </c>
    </row>
    <row r="140" spans="1:9" s="46" customFormat="1" ht="29.25" customHeight="1" x14ac:dyDescent="0.25">
      <c r="A140" s="84">
        <v>130</v>
      </c>
      <c r="B140" s="172" t="s">
        <v>357</v>
      </c>
      <c r="C140" s="84" t="s">
        <v>214</v>
      </c>
      <c r="D140" s="85" t="s">
        <v>358</v>
      </c>
      <c r="E140" s="84" t="s">
        <v>359</v>
      </c>
      <c r="F140" s="84">
        <v>1969</v>
      </c>
      <c r="G140" s="96">
        <v>8</v>
      </c>
      <c r="H140" s="96">
        <v>8</v>
      </c>
      <c r="I140" s="96">
        <v>0</v>
      </c>
    </row>
    <row r="141" spans="1:9" s="46" customFormat="1" ht="29.25" customHeight="1" x14ac:dyDescent="0.25">
      <c r="A141" s="84">
        <v>131</v>
      </c>
      <c r="B141" s="172" t="s">
        <v>360</v>
      </c>
      <c r="C141" s="84" t="s">
        <v>214</v>
      </c>
      <c r="D141" s="85" t="s">
        <v>361</v>
      </c>
      <c r="E141" s="84" t="s">
        <v>362</v>
      </c>
      <c r="F141" s="84">
        <v>1968</v>
      </c>
      <c r="G141" s="96">
        <v>2</v>
      </c>
      <c r="H141" s="96">
        <v>2</v>
      </c>
      <c r="I141" s="96">
        <v>0</v>
      </c>
    </row>
    <row r="142" spans="1:9" s="46" customFormat="1" ht="29.25" customHeight="1" x14ac:dyDescent="0.25">
      <c r="A142" s="84">
        <v>132</v>
      </c>
      <c r="B142" s="172" t="s">
        <v>363</v>
      </c>
      <c r="C142" s="84" t="s">
        <v>214</v>
      </c>
      <c r="D142" s="85" t="s">
        <v>364</v>
      </c>
      <c r="E142" s="84" t="s">
        <v>365</v>
      </c>
      <c r="F142" s="84">
        <v>1976</v>
      </c>
      <c r="G142" s="96">
        <v>4</v>
      </c>
      <c r="H142" s="96">
        <v>4</v>
      </c>
      <c r="I142" s="96">
        <v>0</v>
      </c>
    </row>
    <row r="143" spans="1:9" s="46" customFormat="1" ht="29.25" customHeight="1" x14ac:dyDescent="0.25">
      <c r="A143" s="84">
        <v>133</v>
      </c>
      <c r="B143" s="172" t="s">
        <v>366</v>
      </c>
      <c r="C143" s="84" t="s">
        <v>214</v>
      </c>
      <c r="D143" s="85" t="s">
        <v>367</v>
      </c>
      <c r="E143" s="84" t="s">
        <v>368</v>
      </c>
      <c r="F143" s="84">
        <v>1973</v>
      </c>
      <c r="G143" s="96">
        <v>29</v>
      </c>
      <c r="H143" s="96">
        <v>29</v>
      </c>
      <c r="I143" s="96">
        <v>0</v>
      </c>
    </row>
    <row r="144" spans="1:9" s="46" customFormat="1" ht="29.25" customHeight="1" x14ac:dyDescent="0.25">
      <c r="A144" s="84">
        <v>134</v>
      </c>
      <c r="B144" s="172" t="s">
        <v>369</v>
      </c>
      <c r="C144" s="84" t="s">
        <v>214</v>
      </c>
      <c r="D144" s="84" t="s">
        <v>370</v>
      </c>
      <c r="E144" s="84" t="s">
        <v>371</v>
      </c>
      <c r="F144" s="84">
        <v>1963</v>
      </c>
      <c r="G144" s="96">
        <v>21</v>
      </c>
      <c r="H144" s="96">
        <v>21</v>
      </c>
      <c r="I144" s="96">
        <v>0</v>
      </c>
    </row>
    <row r="145" spans="1:9" s="46" customFormat="1" ht="29.25" customHeight="1" x14ac:dyDescent="0.25">
      <c r="A145" s="84">
        <v>135</v>
      </c>
      <c r="B145" s="172" t="s">
        <v>372</v>
      </c>
      <c r="C145" s="84" t="s">
        <v>214</v>
      </c>
      <c r="D145" s="84" t="s">
        <v>373</v>
      </c>
      <c r="E145" s="84" t="s">
        <v>323</v>
      </c>
      <c r="F145" s="84">
        <v>1989</v>
      </c>
      <c r="G145" s="96">
        <v>10</v>
      </c>
      <c r="H145" s="96">
        <v>10</v>
      </c>
      <c r="I145" s="96">
        <v>0</v>
      </c>
    </row>
    <row r="146" spans="1:9" s="46" customFormat="1" ht="29.25" customHeight="1" x14ac:dyDescent="0.25">
      <c r="A146" s="84">
        <v>136</v>
      </c>
      <c r="B146" s="172" t="s">
        <v>374</v>
      </c>
      <c r="C146" s="84" t="s">
        <v>214</v>
      </c>
      <c r="D146" s="84" t="s">
        <v>375</v>
      </c>
      <c r="E146" s="36" t="s">
        <v>376</v>
      </c>
      <c r="F146" s="84">
        <v>1968</v>
      </c>
      <c r="G146" s="96">
        <v>115</v>
      </c>
      <c r="H146" s="96">
        <v>115</v>
      </c>
      <c r="I146" s="96">
        <v>0</v>
      </c>
    </row>
    <row r="147" spans="1:9" s="46" customFormat="1" x14ac:dyDescent="0.25">
      <c r="A147" s="180"/>
      <c r="B147" s="181"/>
      <c r="C147" s="180"/>
      <c r="D147" s="180"/>
      <c r="E147" s="180"/>
      <c r="F147" s="180"/>
      <c r="G147" s="180"/>
      <c r="H147" s="180"/>
      <c r="I147" s="180"/>
    </row>
    <row r="148" spans="1:9" s="46" customFormat="1" ht="32.25" customHeight="1" x14ac:dyDescent="0.25">
      <c r="A148" s="87">
        <v>137</v>
      </c>
      <c r="B148" s="174" t="s">
        <v>380</v>
      </c>
      <c r="C148" s="162" t="s">
        <v>214</v>
      </c>
      <c r="D148" s="90" t="s">
        <v>570</v>
      </c>
      <c r="E148" s="90" t="s">
        <v>381</v>
      </c>
      <c r="F148" s="179">
        <v>44348</v>
      </c>
      <c r="G148" s="105">
        <v>125</v>
      </c>
      <c r="H148" s="105">
        <v>125</v>
      </c>
      <c r="I148" s="92">
        <v>0</v>
      </c>
    </row>
    <row r="149" spans="1:9" s="46" customFormat="1" ht="32.25" customHeight="1" x14ac:dyDescent="0.25">
      <c r="A149" s="87">
        <v>138</v>
      </c>
      <c r="B149" s="174" t="s">
        <v>380</v>
      </c>
      <c r="C149" s="84" t="s">
        <v>214</v>
      </c>
      <c r="D149" s="89" t="s">
        <v>571</v>
      </c>
      <c r="E149" s="90" t="s">
        <v>382</v>
      </c>
      <c r="F149" s="86">
        <v>44348</v>
      </c>
      <c r="G149" s="91">
        <v>25167</v>
      </c>
      <c r="H149" s="91">
        <v>25167</v>
      </c>
      <c r="I149" s="92">
        <v>0</v>
      </c>
    </row>
    <row r="150" spans="1:9" s="46" customFormat="1" ht="32.25" customHeight="1" x14ac:dyDescent="0.25">
      <c r="A150" s="87">
        <v>139</v>
      </c>
      <c r="B150" s="174" t="s">
        <v>380</v>
      </c>
      <c r="C150" s="84" t="s">
        <v>214</v>
      </c>
      <c r="D150" s="89" t="s">
        <v>572</v>
      </c>
      <c r="E150" s="90" t="s">
        <v>383</v>
      </c>
      <c r="F150" s="86">
        <v>44348</v>
      </c>
      <c r="G150" s="91">
        <v>25167</v>
      </c>
      <c r="H150" s="91">
        <v>25167</v>
      </c>
      <c r="I150" s="92">
        <v>0</v>
      </c>
    </row>
    <row r="151" spans="1:9" s="46" customFormat="1" ht="32.25" customHeight="1" x14ac:dyDescent="0.25">
      <c r="A151" s="87">
        <v>140</v>
      </c>
      <c r="B151" s="174" t="s">
        <v>380</v>
      </c>
      <c r="C151" s="84" t="s">
        <v>214</v>
      </c>
      <c r="D151" s="89" t="s">
        <v>573</v>
      </c>
      <c r="E151" s="90" t="s">
        <v>384</v>
      </c>
      <c r="F151" s="86">
        <v>44348</v>
      </c>
      <c r="G151" s="91">
        <v>10360580.949999999</v>
      </c>
      <c r="H151" s="91">
        <v>6164545.5300000003</v>
      </c>
      <c r="I151" s="92">
        <v>4118331.07</v>
      </c>
    </row>
    <row r="152" spans="1:9" s="46" customFormat="1" ht="32.25" customHeight="1" x14ac:dyDescent="0.25">
      <c r="A152" s="87">
        <v>141</v>
      </c>
      <c r="B152" s="174" t="s">
        <v>380</v>
      </c>
      <c r="C152" s="84" t="s">
        <v>214</v>
      </c>
      <c r="D152" s="89" t="s">
        <v>574</v>
      </c>
      <c r="E152" s="90" t="s">
        <v>385</v>
      </c>
      <c r="F152" s="86">
        <v>44348</v>
      </c>
      <c r="G152" s="91">
        <v>6580969.8700000001</v>
      </c>
      <c r="H152" s="91">
        <v>3915676.8</v>
      </c>
      <c r="I152" s="92">
        <v>2615935.81</v>
      </c>
    </row>
    <row r="153" spans="1:9" s="46" customFormat="1" ht="32.25" customHeight="1" x14ac:dyDescent="0.25">
      <c r="A153" s="87">
        <v>142</v>
      </c>
      <c r="B153" s="174" t="s">
        <v>380</v>
      </c>
      <c r="C153" s="84" t="s">
        <v>214</v>
      </c>
      <c r="D153" s="89" t="s">
        <v>575</v>
      </c>
      <c r="E153" s="90" t="s">
        <v>386</v>
      </c>
      <c r="F153" s="86">
        <v>44348</v>
      </c>
      <c r="G153" s="91">
        <v>6580969.8700000001</v>
      </c>
      <c r="H153" s="91">
        <v>3915676.8</v>
      </c>
      <c r="I153" s="92">
        <v>2615935.81</v>
      </c>
    </row>
    <row r="154" spans="1:9" s="46" customFormat="1" ht="32.25" customHeight="1" x14ac:dyDescent="0.25">
      <c r="A154" s="87">
        <v>143</v>
      </c>
      <c r="B154" s="174" t="s">
        <v>380</v>
      </c>
      <c r="C154" s="84" t="s">
        <v>214</v>
      </c>
      <c r="D154" s="89" t="s">
        <v>576</v>
      </c>
      <c r="E154" s="90" t="s">
        <v>387</v>
      </c>
      <c r="F154" s="86">
        <v>44348</v>
      </c>
      <c r="G154" s="91">
        <v>6580969.8700000001</v>
      </c>
      <c r="H154" s="91">
        <v>3915676.8</v>
      </c>
      <c r="I154" s="92">
        <v>2615935.81</v>
      </c>
    </row>
    <row r="155" spans="1:9" s="46" customFormat="1" ht="32.25" customHeight="1" x14ac:dyDescent="0.25">
      <c r="A155" s="87">
        <v>144</v>
      </c>
      <c r="B155" s="174" t="s">
        <v>380</v>
      </c>
      <c r="C155" s="84" t="s">
        <v>214</v>
      </c>
      <c r="D155" s="89" t="s">
        <v>577</v>
      </c>
      <c r="E155" s="90" t="s">
        <v>388</v>
      </c>
      <c r="F155" s="86">
        <v>44348</v>
      </c>
      <c r="G155" s="91">
        <v>7241290.1600000001</v>
      </c>
      <c r="H155" s="91">
        <v>4308567.91</v>
      </c>
      <c r="I155" s="92">
        <v>2878412.56</v>
      </c>
    </row>
    <row r="156" spans="1:9" s="46" customFormat="1" ht="32.25" customHeight="1" x14ac:dyDescent="0.25">
      <c r="A156" s="87">
        <v>145</v>
      </c>
      <c r="B156" s="174" t="s">
        <v>380</v>
      </c>
      <c r="C156" s="84" t="s">
        <v>214</v>
      </c>
      <c r="D156" s="90" t="s">
        <v>578</v>
      </c>
      <c r="E156" s="90" t="s">
        <v>389</v>
      </c>
      <c r="F156" s="86">
        <v>44348</v>
      </c>
      <c r="G156" s="91">
        <v>6803299.9400000004</v>
      </c>
      <c r="H156" s="91">
        <v>4048063.47</v>
      </c>
      <c r="I156" s="92">
        <v>2704211.72</v>
      </c>
    </row>
    <row r="157" spans="1:9" s="46" customFormat="1" ht="32.25" customHeight="1" x14ac:dyDescent="0.25">
      <c r="A157" s="87">
        <v>146</v>
      </c>
      <c r="B157" s="174" t="s">
        <v>380</v>
      </c>
      <c r="C157" s="84" t="s">
        <v>214</v>
      </c>
      <c r="D157" s="89" t="s">
        <v>579</v>
      </c>
      <c r="E157" s="90" t="s">
        <v>390</v>
      </c>
      <c r="F157" s="86">
        <v>44348</v>
      </c>
      <c r="G157" s="91">
        <v>7112338.7199999997</v>
      </c>
      <c r="H157" s="91">
        <v>4231841.7300000004</v>
      </c>
      <c r="I157" s="92">
        <v>2827154.44</v>
      </c>
    </row>
    <row r="158" spans="1:9" s="46" customFormat="1" ht="32.25" customHeight="1" x14ac:dyDescent="0.25">
      <c r="A158" s="87">
        <v>147</v>
      </c>
      <c r="B158" s="174" t="s">
        <v>380</v>
      </c>
      <c r="C158" s="84" t="s">
        <v>214</v>
      </c>
      <c r="D158" s="89" t="s">
        <v>580</v>
      </c>
      <c r="E158" s="90" t="s">
        <v>391</v>
      </c>
      <c r="F158" s="86">
        <v>44348</v>
      </c>
      <c r="G158" s="91">
        <v>9220027.7200000007</v>
      </c>
      <c r="H158" s="91">
        <v>5485916.54</v>
      </c>
      <c r="I158" s="92">
        <v>3664960.97</v>
      </c>
    </row>
    <row r="159" spans="1:9" s="46" customFormat="1" ht="32.25" customHeight="1" x14ac:dyDescent="0.25">
      <c r="A159" s="87">
        <v>148</v>
      </c>
      <c r="B159" s="174" t="s">
        <v>380</v>
      </c>
      <c r="C159" s="84" t="s">
        <v>214</v>
      </c>
      <c r="D159" s="89" t="s">
        <v>581</v>
      </c>
      <c r="E159" s="90" t="s">
        <v>392</v>
      </c>
      <c r="F159" s="86">
        <v>44348</v>
      </c>
      <c r="G159" s="91">
        <v>6632105.79</v>
      </c>
      <c r="H159" s="91">
        <v>3946102.68</v>
      </c>
      <c r="I159" s="92">
        <v>2636262.33</v>
      </c>
    </row>
    <row r="160" spans="1:9" s="46" customFormat="1" ht="32.25" customHeight="1" x14ac:dyDescent="0.25">
      <c r="A160" s="87">
        <v>149</v>
      </c>
      <c r="B160" s="174" t="s">
        <v>380</v>
      </c>
      <c r="C160" s="84" t="s">
        <v>214</v>
      </c>
      <c r="D160" s="89" t="s">
        <v>582</v>
      </c>
      <c r="E160" s="90" t="s">
        <v>393</v>
      </c>
      <c r="F160" s="86">
        <v>44348</v>
      </c>
      <c r="G160" s="91">
        <v>70062900.280000001</v>
      </c>
      <c r="H160" s="91">
        <v>22770442.550000001</v>
      </c>
      <c r="I160" s="92">
        <v>46766985.979999997</v>
      </c>
    </row>
    <row r="161" spans="1:9" s="46" customFormat="1" ht="32.25" customHeight="1" x14ac:dyDescent="0.25">
      <c r="A161" s="87">
        <v>150</v>
      </c>
      <c r="B161" s="174" t="s">
        <v>380</v>
      </c>
      <c r="C161" s="84" t="s">
        <v>214</v>
      </c>
      <c r="D161" s="89" t="s">
        <v>583</v>
      </c>
      <c r="E161" s="90" t="s">
        <v>393</v>
      </c>
      <c r="F161" s="86">
        <v>44348</v>
      </c>
      <c r="G161" s="91">
        <v>55022165.710000001</v>
      </c>
      <c r="H161" s="91">
        <v>17882203.609999999</v>
      </c>
      <c r="I161" s="92">
        <v>36727295.869999997</v>
      </c>
    </row>
    <row r="162" spans="1:9" s="46" customFormat="1" ht="32.25" customHeight="1" x14ac:dyDescent="0.25">
      <c r="A162" s="87">
        <v>151</v>
      </c>
      <c r="B162" s="174" t="s">
        <v>380</v>
      </c>
      <c r="C162" s="84" t="s">
        <v>214</v>
      </c>
      <c r="D162" s="89" t="s">
        <v>584</v>
      </c>
      <c r="E162" s="90" t="s">
        <v>393</v>
      </c>
      <c r="F162" s="86">
        <v>44348</v>
      </c>
      <c r="G162" s="91">
        <v>55022165.710000001</v>
      </c>
      <c r="H162" s="91">
        <v>17882203.609999999</v>
      </c>
      <c r="I162" s="92">
        <v>36727295.869999997</v>
      </c>
    </row>
    <row r="163" spans="1:9" s="46" customFormat="1" ht="32.25" customHeight="1" x14ac:dyDescent="0.25">
      <c r="A163" s="87">
        <v>152</v>
      </c>
      <c r="B163" s="174" t="s">
        <v>380</v>
      </c>
      <c r="C163" s="84" t="s">
        <v>214</v>
      </c>
      <c r="D163" s="89" t="s">
        <v>585</v>
      </c>
      <c r="E163" s="90" t="s">
        <v>393</v>
      </c>
      <c r="F163" s="86">
        <v>44348</v>
      </c>
      <c r="G163" s="91">
        <v>55022165.710000001</v>
      </c>
      <c r="H163" s="91">
        <v>17882203.609999999</v>
      </c>
      <c r="I163" s="92">
        <v>36727295.869999997</v>
      </c>
    </row>
    <row r="164" spans="1:9" s="46" customFormat="1" ht="32.25" customHeight="1" x14ac:dyDescent="0.25">
      <c r="A164" s="87">
        <v>153</v>
      </c>
      <c r="B164" s="174" t="s">
        <v>380</v>
      </c>
      <c r="C164" s="84" t="s">
        <v>214</v>
      </c>
      <c r="D164" s="89" t="s">
        <v>586</v>
      </c>
      <c r="E164" s="90" t="s">
        <v>393</v>
      </c>
      <c r="F164" s="86">
        <v>44348</v>
      </c>
      <c r="G164" s="91">
        <v>55022165.710000001</v>
      </c>
      <c r="H164" s="91">
        <v>17882203.609999999</v>
      </c>
      <c r="I164" s="92">
        <v>36727295.869999997</v>
      </c>
    </row>
    <row r="165" spans="1:9" s="46" customFormat="1" ht="32.25" customHeight="1" x14ac:dyDescent="0.25">
      <c r="A165" s="87">
        <v>154</v>
      </c>
      <c r="B165" s="174" t="s">
        <v>380</v>
      </c>
      <c r="C165" s="84" t="s">
        <v>214</v>
      </c>
      <c r="D165" s="89" t="s">
        <v>587</v>
      </c>
      <c r="E165" s="90" t="s">
        <v>393</v>
      </c>
      <c r="F165" s="86">
        <v>44348</v>
      </c>
      <c r="G165" s="91">
        <v>55022165.710000001</v>
      </c>
      <c r="H165" s="91">
        <v>17882203.609999999</v>
      </c>
      <c r="I165" s="92">
        <v>36727295.869999997</v>
      </c>
    </row>
    <row r="166" spans="1:9" s="46" customFormat="1" ht="32.25" customHeight="1" x14ac:dyDescent="0.25">
      <c r="A166" s="87">
        <v>155</v>
      </c>
      <c r="B166" s="174" t="s">
        <v>380</v>
      </c>
      <c r="C166" s="84" t="s">
        <v>214</v>
      </c>
      <c r="D166" s="89" t="s">
        <v>588</v>
      </c>
      <c r="E166" s="90" t="s">
        <v>393</v>
      </c>
      <c r="F166" s="86">
        <v>44348</v>
      </c>
      <c r="G166" s="91">
        <v>55022165.710000001</v>
      </c>
      <c r="H166" s="91">
        <v>17882203.609999999</v>
      </c>
      <c r="I166" s="92">
        <v>36727295.869999997</v>
      </c>
    </row>
    <row r="167" spans="1:9" s="46" customFormat="1" ht="32.25" customHeight="1" x14ac:dyDescent="0.25">
      <c r="A167" s="87">
        <v>156</v>
      </c>
      <c r="B167" s="174" t="s">
        <v>380</v>
      </c>
      <c r="C167" s="84" t="s">
        <v>214</v>
      </c>
      <c r="D167" s="89" t="s">
        <v>589</v>
      </c>
      <c r="E167" s="90" t="s">
        <v>393</v>
      </c>
      <c r="F167" s="86">
        <v>44348</v>
      </c>
      <c r="G167" s="91">
        <v>55022165.710000001</v>
      </c>
      <c r="H167" s="91">
        <v>17882203.609999999</v>
      </c>
      <c r="I167" s="92">
        <v>36727295.869999997</v>
      </c>
    </row>
    <row r="168" spans="1:9" s="46" customFormat="1" ht="32.25" customHeight="1" x14ac:dyDescent="0.25">
      <c r="A168" s="87">
        <v>157</v>
      </c>
      <c r="B168" s="174" t="s">
        <v>380</v>
      </c>
      <c r="C168" s="84" t="s">
        <v>214</v>
      </c>
      <c r="D168" s="89" t="s">
        <v>590</v>
      </c>
      <c r="E168" s="90" t="s">
        <v>393</v>
      </c>
      <c r="F168" s="86">
        <v>44348</v>
      </c>
      <c r="G168" s="91">
        <v>70062900.280000001</v>
      </c>
      <c r="H168" s="91">
        <v>22770442.550000001</v>
      </c>
      <c r="I168" s="92">
        <v>46766985.979999997</v>
      </c>
    </row>
    <row r="169" spans="1:9" s="46" customFormat="1" ht="32.25" customHeight="1" x14ac:dyDescent="0.25">
      <c r="A169" s="87">
        <v>158</v>
      </c>
      <c r="B169" s="174" t="s">
        <v>380</v>
      </c>
      <c r="C169" s="84" t="s">
        <v>214</v>
      </c>
      <c r="D169" s="89" t="s">
        <v>591</v>
      </c>
      <c r="E169" s="90" t="s">
        <v>393</v>
      </c>
      <c r="F169" s="86">
        <v>44348</v>
      </c>
      <c r="G169" s="91">
        <v>55022165.710000001</v>
      </c>
      <c r="H169" s="91">
        <v>17882203.609999999</v>
      </c>
      <c r="I169" s="92">
        <v>36727295.869999997</v>
      </c>
    </row>
    <row r="170" spans="1:9" s="46" customFormat="1" ht="32.25" customHeight="1" x14ac:dyDescent="0.25">
      <c r="A170" s="87">
        <v>159</v>
      </c>
      <c r="B170" s="174" t="s">
        <v>380</v>
      </c>
      <c r="C170" s="84" t="s">
        <v>214</v>
      </c>
      <c r="D170" s="89" t="s">
        <v>592</v>
      </c>
      <c r="E170" s="90" t="s">
        <v>394</v>
      </c>
      <c r="F170" s="86">
        <v>44348</v>
      </c>
      <c r="G170" s="91">
        <v>71995929.090000004</v>
      </c>
      <c r="H170" s="91">
        <v>21238798.920000002</v>
      </c>
      <c r="I170" s="92">
        <v>50217160.710000001</v>
      </c>
    </row>
    <row r="171" spans="1:9" s="46" customFormat="1" ht="32.25" customHeight="1" x14ac:dyDescent="0.25">
      <c r="A171" s="87">
        <v>160</v>
      </c>
      <c r="B171" s="174" t="s">
        <v>380</v>
      </c>
      <c r="C171" s="84" t="s">
        <v>214</v>
      </c>
      <c r="D171" s="89" t="s">
        <v>593</v>
      </c>
      <c r="E171" s="90" t="s">
        <v>394</v>
      </c>
      <c r="F171" s="86">
        <v>44348</v>
      </c>
      <c r="G171" s="91">
        <v>53555930.409999996</v>
      </c>
      <c r="H171" s="91">
        <v>15798999.699999999</v>
      </c>
      <c r="I171" s="92">
        <v>37355261.219999999</v>
      </c>
    </row>
    <row r="172" spans="1:9" s="46" customFormat="1" ht="32.25" customHeight="1" x14ac:dyDescent="0.25">
      <c r="A172" s="87">
        <v>161</v>
      </c>
      <c r="B172" s="174" t="s">
        <v>380</v>
      </c>
      <c r="C172" s="84" t="s">
        <v>214</v>
      </c>
      <c r="D172" s="89" t="s">
        <v>594</v>
      </c>
      <c r="E172" s="90" t="s">
        <v>394</v>
      </c>
      <c r="F172" s="86">
        <v>44348</v>
      </c>
      <c r="G172" s="91">
        <v>71995929.090000004</v>
      </c>
      <c r="H172" s="91">
        <v>21238798.920000002</v>
      </c>
      <c r="I172" s="92">
        <v>50217160.710000001</v>
      </c>
    </row>
    <row r="173" spans="1:9" s="46" customFormat="1" ht="32.25" customHeight="1" x14ac:dyDescent="0.25">
      <c r="A173" s="87">
        <v>162</v>
      </c>
      <c r="B173" s="174" t="s">
        <v>380</v>
      </c>
      <c r="C173" s="84" t="s">
        <v>214</v>
      </c>
      <c r="D173" s="89" t="s">
        <v>595</v>
      </c>
      <c r="E173" s="90" t="s">
        <v>394</v>
      </c>
      <c r="F173" s="86">
        <v>44348</v>
      </c>
      <c r="G173" s="91">
        <v>53555930.409999996</v>
      </c>
      <c r="H173" s="91">
        <v>15798999.699999999</v>
      </c>
      <c r="I173" s="92">
        <v>37355261.219999999</v>
      </c>
    </row>
    <row r="174" spans="1:9" s="46" customFormat="1" ht="32.25" customHeight="1" x14ac:dyDescent="0.25">
      <c r="A174" s="87">
        <v>163</v>
      </c>
      <c r="B174" s="174" t="s">
        <v>380</v>
      </c>
      <c r="C174" s="84" t="s">
        <v>214</v>
      </c>
      <c r="D174" s="89" t="s">
        <v>596</v>
      </c>
      <c r="E174" s="90" t="s">
        <v>394</v>
      </c>
      <c r="F174" s="86">
        <v>44348</v>
      </c>
      <c r="G174" s="91">
        <v>53555930.409999996</v>
      </c>
      <c r="H174" s="91">
        <v>15798999.699999999</v>
      </c>
      <c r="I174" s="92">
        <v>37355261.219999999</v>
      </c>
    </row>
    <row r="175" spans="1:9" s="46" customFormat="1" ht="32.25" customHeight="1" x14ac:dyDescent="0.25">
      <c r="A175" s="87">
        <v>164</v>
      </c>
      <c r="B175" s="174" t="s">
        <v>380</v>
      </c>
      <c r="C175" s="84" t="s">
        <v>214</v>
      </c>
      <c r="D175" s="89" t="s">
        <v>597</v>
      </c>
      <c r="E175" s="90" t="s">
        <v>394</v>
      </c>
      <c r="F175" s="86">
        <v>44348</v>
      </c>
      <c r="G175" s="91">
        <v>53555930.409999996</v>
      </c>
      <c r="H175" s="91">
        <v>15798999.699999999</v>
      </c>
      <c r="I175" s="92">
        <v>37355261.219999999</v>
      </c>
    </row>
    <row r="176" spans="1:9" s="46" customFormat="1" ht="32.25" customHeight="1" x14ac:dyDescent="0.25">
      <c r="A176" s="87">
        <v>165</v>
      </c>
      <c r="B176" s="174" t="s">
        <v>380</v>
      </c>
      <c r="C176" s="84" t="s">
        <v>214</v>
      </c>
      <c r="D176" s="89" t="s">
        <v>598</v>
      </c>
      <c r="E176" s="90" t="s">
        <v>394</v>
      </c>
      <c r="F176" s="86">
        <v>44348</v>
      </c>
      <c r="G176" s="91">
        <v>71995929.090000004</v>
      </c>
      <c r="H176" s="91">
        <v>21238798.920000002</v>
      </c>
      <c r="I176" s="92">
        <v>50217160.710000001</v>
      </c>
    </row>
    <row r="177" spans="1:9" s="46" customFormat="1" ht="32.25" customHeight="1" x14ac:dyDescent="0.25">
      <c r="A177" s="87">
        <v>166</v>
      </c>
      <c r="B177" s="174" t="s">
        <v>380</v>
      </c>
      <c r="C177" s="84" t="s">
        <v>214</v>
      </c>
      <c r="D177" s="89" t="s">
        <v>599</v>
      </c>
      <c r="E177" s="90" t="s">
        <v>394</v>
      </c>
      <c r="F177" s="86">
        <v>44348</v>
      </c>
      <c r="G177" s="91">
        <v>71995929.090000004</v>
      </c>
      <c r="H177" s="91">
        <v>21238798.920000002</v>
      </c>
      <c r="I177" s="92">
        <v>50217160.710000001</v>
      </c>
    </row>
    <row r="178" spans="1:9" s="46" customFormat="1" ht="32.25" customHeight="1" x14ac:dyDescent="0.25">
      <c r="A178" s="87">
        <v>167</v>
      </c>
      <c r="B178" s="174" t="s">
        <v>380</v>
      </c>
      <c r="C178" s="84" t="s">
        <v>214</v>
      </c>
      <c r="D178" s="89" t="s">
        <v>600</v>
      </c>
      <c r="E178" s="90" t="s">
        <v>394</v>
      </c>
      <c r="F178" s="86">
        <v>44348</v>
      </c>
      <c r="G178" s="91">
        <v>71995929.090000004</v>
      </c>
      <c r="H178" s="91">
        <v>21238798.920000002</v>
      </c>
      <c r="I178" s="92">
        <v>50217160.710000001</v>
      </c>
    </row>
    <row r="179" spans="1:9" s="46" customFormat="1" ht="32.25" customHeight="1" x14ac:dyDescent="0.25">
      <c r="A179" s="87">
        <v>168</v>
      </c>
      <c r="B179" s="174" t="s">
        <v>380</v>
      </c>
      <c r="C179" s="84" t="s">
        <v>214</v>
      </c>
      <c r="D179" s="89" t="s">
        <v>601</v>
      </c>
      <c r="E179" s="90" t="s">
        <v>394</v>
      </c>
      <c r="F179" s="86">
        <v>44348</v>
      </c>
      <c r="G179" s="91">
        <v>53555930.409999996</v>
      </c>
      <c r="H179" s="91">
        <v>15798999.699999999</v>
      </c>
      <c r="I179" s="92">
        <v>37355261.219999999</v>
      </c>
    </row>
    <row r="180" spans="1:9" s="46" customFormat="1" ht="32.25" customHeight="1" x14ac:dyDescent="0.25">
      <c r="A180" s="87">
        <v>169</v>
      </c>
      <c r="B180" s="174" t="s">
        <v>380</v>
      </c>
      <c r="C180" s="84" t="s">
        <v>214</v>
      </c>
      <c r="D180" s="89" t="s">
        <v>602</v>
      </c>
      <c r="E180" s="90" t="s">
        <v>394</v>
      </c>
      <c r="F180" s="86">
        <v>44348</v>
      </c>
      <c r="G180" s="91">
        <v>71995929.090000004</v>
      </c>
      <c r="H180" s="91">
        <v>21238798.920000002</v>
      </c>
      <c r="I180" s="92">
        <v>50217160.710000001</v>
      </c>
    </row>
    <row r="181" spans="1:9" s="46" customFormat="1" ht="32.25" customHeight="1" x14ac:dyDescent="0.25">
      <c r="A181" s="87">
        <v>170</v>
      </c>
      <c r="B181" s="174" t="s">
        <v>380</v>
      </c>
      <c r="C181" s="84" t="s">
        <v>214</v>
      </c>
      <c r="D181" s="89" t="s">
        <v>603</v>
      </c>
      <c r="E181" s="90" t="s">
        <v>394</v>
      </c>
      <c r="F181" s="86">
        <v>44348</v>
      </c>
      <c r="G181" s="91">
        <v>71995929.090000004</v>
      </c>
      <c r="H181" s="91">
        <v>21238798.920000002</v>
      </c>
      <c r="I181" s="92">
        <v>50217160.710000001</v>
      </c>
    </row>
    <row r="182" spans="1:9" s="46" customFormat="1" ht="32.25" customHeight="1" x14ac:dyDescent="0.25">
      <c r="A182" s="87">
        <v>171</v>
      </c>
      <c r="B182" s="174" t="s">
        <v>380</v>
      </c>
      <c r="C182" s="84" t="s">
        <v>214</v>
      </c>
      <c r="D182" s="89" t="s">
        <v>604</v>
      </c>
      <c r="E182" s="90" t="s">
        <v>394</v>
      </c>
      <c r="F182" s="86">
        <v>44348</v>
      </c>
      <c r="G182" s="91">
        <v>53555930.409999996</v>
      </c>
      <c r="H182" s="91">
        <v>15798999.699999999</v>
      </c>
      <c r="I182" s="92">
        <v>37355261.219999999</v>
      </c>
    </row>
    <row r="183" spans="1:9" s="46" customFormat="1" ht="32.25" customHeight="1" x14ac:dyDescent="0.25">
      <c r="A183" s="87">
        <v>172</v>
      </c>
      <c r="B183" s="174" t="s">
        <v>380</v>
      </c>
      <c r="C183" s="84" t="s">
        <v>214</v>
      </c>
      <c r="D183" s="89" t="s">
        <v>605</v>
      </c>
      <c r="E183" s="90" t="s">
        <v>394</v>
      </c>
      <c r="F183" s="86">
        <v>44348</v>
      </c>
      <c r="G183" s="91">
        <v>71995929.090000004</v>
      </c>
      <c r="H183" s="91">
        <v>21238798.920000002</v>
      </c>
      <c r="I183" s="92">
        <v>50217160.710000001</v>
      </c>
    </row>
    <row r="184" spans="1:9" s="46" customFormat="1" ht="32.25" customHeight="1" x14ac:dyDescent="0.25">
      <c r="A184" s="87">
        <v>173</v>
      </c>
      <c r="B184" s="174" t="s">
        <v>380</v>
      </c>
      <c r="C184" s="84" t="s">
        <v>214</v>
      </c>
      <c r="D184" s="89" t="s">
        <v>606</v>
      </c>
      <c r="E184" s="90" t="s">
        <v>395</v>
      </c>
      <c r="F184" s="86">
        <v>44348</v>
      </c>
      <c r="G184" s="91">
        <v>16904030.219999999</v>
      </c>
      <c r="H184" s="91">
        <v>10057898.24</v>
      </c>
      <c r="I184" s="92">
        <v>6719351.7400000002</v>
      </c>
    </row>
    <row r="185" spans="1:9" s="46" customFormat="1" ht="32.25" customHeight="1" x14ac:dyDescent="0.25">
      <c r="A185" s="87">
        <v>174</v>
      </c>
      <c r="B185" s="174" t="s">
        <v>380</v>
      </c>
      <c r="C185" s="84" t="s">
        <v>214</v>
      </c>
      <c r="D185" s="89" t="s">
        <v>607</v>
      </c>
      <c r="E185" s="90" t="s">
        <v>396</v>
      </c>
      <c r="F185" s="86">
        <v>44348</v>
      </c>
      <c r="G185" s="91">
        <v>7653970.7599999998</v>
      </c>
      <c r="H185" s="91">
        <v>4554112.78</v>
      </c>
      <c r="I185" s="92">
        <v>3042453.19</v>
      </c>
    </row>
    <row r="186" spans="1:9" s="46" customFormat="1" ht="32.25" customHeight="1" x14ac:dyDescent="0.25">
      <c r="A186" s="87">
        <v>175</v>
      </c>
      <c r="B186" s="174" t="s">
        <v>380</v>
      </c>
      <c r="C186" s="84" t="s">
        <v>214</v>
      </c>
      <c r="D186" s="89" t="s">
        <v>608</v>
      </c>
      <c r="E186" s="90" t="s">
        <v>397</v>
      </c>
      <c r="F186" s="86">
        <v>44348</v>
      </c>
      <c r="G186" s="91">
        <v>16904030.219999999</v>
      </c>
      <c r="H186" s="91">
        <v>10057898.24</v>
      </c>
      <c r="I186" s="92">
        <v>6719351.7400000002</v>
      </c>
    </row>
    <row r="187" spans="1:9" s="46" customFormat="1" ht="32.25" customHeight="1" x14ac:dyDescent="0.25">
      <c r="A187" s="87">
        <v>176</v>
      </c>
      <c r="B187" s="174" t="s">
        <v>380</v>
      </c>
      <c r="C187" s="84" t="s">
        <v>214</v>
      </c>
      <c r="D187" s="89" t="s">
        <v>609</v>
      </c>
      <c r="E187" s="90" t="s">
        <v>398</v>
      </c>
      <c r="F187" s="86">
        <v>44348</v>
      </c>
      <c r="G187" s="91">
        <v>30844015.02</v>
      </c>
      <c r="H187" s="91">
        <v>12800266.380000001</v>
      </c>
      <c r="I187" s="92">
        <v>17812418.52</v>
      </c>
    </row>
    <row r="188" spans="1:9" s="46" customFormat="1" ht="32.25" customHeight="1" x14ac:dyDescent="0.25">
      <c r="A188" s="87">
        <v>177</v>
      </c>
      <c r="B188" s="174" t="s">
        <v>380</v>
      </c>
      <c r="C188" s="84" t="s">
        <v>214</v>
      </c>
      <c r="D188" s="89" t="s">
        <v>610</v>
      </c>
      <c r="E188" s="90" t="s">
        <v>399</v>
      </c>
      <c r="F188" s="86">
        <v>44348</v>
      </c>
      <c r="G188" s="91">
        <v>30844015.02</v>
      </c>
      <c r="H188" s="91">
        <v>12800266.380000001</v>
      </c>
      <c r="I188" s="92">
        <v>17812418.52</v>
      </c>
    </row>
    <row r="189" spans="1:9" s="46" customFormat="1" ht="32.25" customHeight="1" x14ac:dyDescent="0.25">
      <c r="A189" s="87">
        <v>178</v>
      </c>
      <c r="B189" s="174" t="s">
        <v>380</v>
      </c>
      <c r="C189" s="84" t="s">
        <v>214</v>
      </c>
      <c r="D189" s="89" t="s">
        <v>611</v>
      </c>
      <c r="E189" s="90" t="s">
        <v>400</v>
      </c>
      <c r="F189" s="86">
        <v>44348</v>
      </c>
      <c r="G189" s="91">
        <v>30844015.02</v>
      </c>
      <c r="H189" s="91">
        <v>12800266.380000001</v>
      </c>
      <c r="I189" s="92">
        <v>17812418.52</v>
      </c>
    </row>
    <row r="190" spans="1:9" s="46" customFormat="1" ht="32.25" customHeight="1" x14ac:dyDescent="0.25">
      <c r="A190" s="87">
        <v>179</v>
      </c>
      <c r="B190" s="174" t="s">
        <v>380</v>
      </c>
      <c r="C190" s="84" t="s">
        <v>214</v>
      </c>
      <c r="D190" s="89" t="s">
        <v>612</v>
      </c>
      <c r="E190" s="90" t="s">
        <v>401</v>
      </c>
      <c r="F190" s="86">
        <v>44348</v>
      </c>
      <c r="G190" s="91">
        <v>27514620.329999998</v>
      </c>
      <c r="H190" s="91">
        <v>11418567.390000001</v>
      </c>
      <c r="I190" s="92">
        <v>15889693.289999999</v>
      </c>
    </row>
    <row r="191" spans="1:9" s="46" customFormat="1" ht="32.25" customHeight="1" x14ac:dyDescent="0.25">
      <c r="A191" s="87">
        <v>180</v>
      </c>
      <c r="B191" s="174" t="s">
        <v>380</v>
      </c>
      <c r="C191" s="84" t="s">
        <v>214</v>
      </c>
      <c r="D191" s="89" t="s">
        <v>613</v>
      </c>
      <c r="E191" s="90" t="s">
        <v>402</v>
      </c>
      <c r="F191" s="86">
        <v>44348</v>
      </c>
      <c r="G191" s="91">
        <v>33482403.27</v>
      </c>
      <c r="H191" s="91">
        <v>13895197.460000001</v>
      </c>
      <c r="I191" s="92">
        <v>19336087.780000001</v>
      </c>
    </row>
    <row r="192" spans="1:9" s="46" customFormat="1" ht="32.25" customHeight="1" x14ac:dyDescent="0.25">
      <c r="A192" s="87">
        <v>181</v>
      </c>
      <c r="B192" s="174" t="s">
        <v>380</v>
      </c>
      <c r="C192" s="84" t="s">
        <v>214</v>
      </c>
      <c r="D192" s="89" t="s">
        <v>614</v>
      </c>
      <c r="E192" s="90" t="s">
        <v>403</v>
      </c>
      <c r="F192" s="86">
        <v>44348</v>
      </c>
      <c r="G192" s="91">
        <v>30844015.02</v>
      </c>
      <c r="H192" s="91">
        <v>12800266.380000001</v>
      </c>
      <c r="I192" s="92">
        <v>17812418.52</v>
      </c>
    </row>
    <row r="193" spans="1:9" s="46" customFormat="1" ht="32.25" customHeight="1" x14ac:dyDescent="0.25">
      <c r="A193" s="87">
        <v>182</v>
      </c>
      <c r="B193" s="174" t="s">
        <v>380</v>
      </c>
      <c r="C193" s="84" t="s">
        <v>214</v>
      </c>
      <c r="D193" s="89" t="s">
        <v>615</v>
      </c>
      <c r="E193" s="90" t="s">
        <v>404</v>
      </c>
      <c r="F193" s="86">
        <v>44348</v>
      </c>
      <c r="G193" s="91">
        <v>30844015.02</v>
      </c>
      <c r="H193" s="91">
        <v>12800266.380000001</v>
      </c>
      <c r="I193" s="92">
        <v>17812418.52</v>
      </c>
    </row>
    <row r="194" spans="1:9" s="46" customFormat="1" ht="32.25" customHeight="1" x14ac:dyDescent="0.25">
      <c r="A194" s="87">
        <v>183</v>
      </c>
      <c r="B194" s="174" t="s">
        <v>380</v>
      </c>
      <c r="C194" s="84" t="s">
        <v>214</v>
      </c>
      <c r="D194" s="89" t="s">
        <v>616</v>
      </c>
      <c r="E194" s="90" t="s">
        <v>405</v>
      </c>
      <c r="F194" s="86">
        <v>44348</v>
      </c>
      <c r="G194" s="91">
        <v>33482403.27</v>
      </c>
      <c r="H194" s="91">
        <v>13895197.460000001</v>
      </c>
      <c r="I194" s="92">
        <v>19336087.780000001</v>
      </c>
    </row>
    <row r="195" spans="1:9" s="46" customFormat="1" ht="32.25" customHeight="1" x14ac:dyDescent="0.25">
      <c r="A195" s="87">
        <v>184</v>
      </c>
      <c r="B195" s="174" t="s">
        <v>380</v>
      </c>
      <c r="C195" s="84" t="s">
        <v>214</v>
      </c>
      <c r="D195" s="89" t="s">
        <v>617</v>
      </c>
      <c r="E195" s="90" t="s">
        <v>406</v>
      </c>
      <c r="F195" s="86">
        <v>44348</v>
      </c>
      <c r="G195" s="91">
        <v>30844015.02</v>
      </c>
      <c r="H195" s="91">
        <v>12800266.380000001</v>
      </c>
      <c r="I195" s="92">
        <v>17812418.52</v>
      </c>
    </row>
    <row r="196" spans="1:9" s="46" customFormat="1" ht="32.25" customHeight="1" x14ac:dyDescent="0.25">
      <c r="A196" s="87">
        <v>185</v>
      </c>
      <c r="B196" s="174" t="s">
        <v>380</v>
      </c>
      <c r="C196" s="84" t="s">
        <v>214</v>
      </c>
      <c r="D196" s="89" t="s">
        <v>618</v>
      </c>
      <c r="E196" s="90" t="s">
        <v>407</v>
      </c>
      <c r="F196" s="86">
        <v>44348</v>
      </c>
      <c r="G196" s="91">
        <v>30844015.02</v>
      </c>
      <c r="H196" s="91">
        <v>12800266.380000001</v>
      </c>
      <c r="I196" s="92">
        <v>17812418.52</v>
      </c>
    </row>
    <row r="197" spans="1:9" s="46" customFormat="1" ht="32.25" customHeight="1" x14ac:dyDescent="0.25">
      <c r="A197" s="87">
        <v>186</v>
      </c>
      <c r="B197" s="174" t="s">
        <v>380</v>
      </c>
      <c r="C197" s="84" t="s">
        <v>214</v>
      </c>
      <c r="D197" s="89" t="s">
        <v>619</v>
      </c>
      <c r="E197" s="90" t="s">
        <v>408</v>
      </c>
      <c r="F197" s="86">
        <v>44348</v>
      </c>
      <c r="G197" s="91">
        <v>30844015.02</v>
      </c>
      <c r="H197" s="91">
        <v>12800266.380000001</v>
      </c>
      <c r="I197" s="92">
        <v>17812418.52</v>
      </c>
    </row>
    <row r="198" spans="1:9" s="46" customFormat="1" ht="32.25" customHeight="1" x14ac:dyDescent="0.25">
      <c r="A198" s="87">
        <v>187</v>
      </c>
      <c r="B198" s="174" t="s">
        <v>380</v>
      </c>
      <c r="C198" s="84" t="s">
        <v>214</v>
      </c>
      <c r="D198" s="89" t="s">
        <v>620</v>
      </c>
      <c r="E198" s="90" t="s">
        <v>409</v>
      </c>
      <c r="F198" s="86">
        <v>44348</v>
      </c>
      <c r="G198" s="91">
        <v>30844015.02</v>
      </c>
      <c r="H198" s="91">
        <v>12800266.380000001</v>
      </c>
      <c r="I198" s="92">
        <v>17812418.52</v>
      </c>
    </row>
    <row r="199" spans="1:9" s="46" customFormat="1" ht="32.25" customHeight="1" x14ac:dyDescent="0.25">
      <c r="A199" s="87">
        <v>188</v>
      </c>
      <c r="B199" s="174" t="s">
        <v>380</v>
      </c>
      <c r="C199" s="84" t="s">
        <v>214</v>
      </c>
      <c r="D199" s="89" t="s">
        <v>621</v>
      </c>
      <c r="E199" s="90" t="s">
        <v>410</v>
      </c>
      <c r="F199" s="86">
        <v>44348</v>
      </c>
      <c r="G199" s="91">
        <v>30844015.02</v>
      </c>
      <c r="H199" s="91">
        <v>12800266.380000001</v>
      </c>
      <c r="I199" s="92">
        <v>17812418.52</v>
      </c>
    </row>
    <row r="200" spans="1:9" s="46" customFormat="1" ht="32.25" customHeight="1" x14ac:dyDescent="0.25">
      <c r="A200" s="87">
        <v>189</v>
      </c>
      <c r="B200" s="174" t="s">
        <v>380</v>
      </c>
      <c r="C200" s="84" t="s">
        <v>214</v>
      </c>
      <c r="D200" s="89" t="s">
        <v>622</v>
      </c>
      <c r="E200" s="90" t="s">
        <v>411</v>
      </c>
      <c r="F200" s="86">
        <v>44348</v>
      </c>
      <c r="G200" s="91">
        <v>3733</v>
      </c>
      <c r="H200" s="91">
        <v>3733</v>
      </c>
      <c r="I200" s="92">
        <v>0</v>
      </c>
    </row>
    <row r="201" spans="1:9" s="46" customFormat="1" ht="32.25" customHeight="1" x14ac:dyDescent="0.25">
      <c r="A201" s="87">
        <v>190</v>
      </c>
      <c r="B201" s="174" t="s">
        <v>380</v>
      </c>
      <c r="C201" s="84" t="s">
        <v>214</v>
      </c>
      <c r="D201" s="89" t="s">
        <v>623</v>
      </c>
      <c r="E201" s="90" t="s">
        <v>412</v>
      </c>
      <c r="F201" s="86">
        <v>44348</v>
      </c>
      <c r="G201" s="91">
        <v>3733</v>
      </c>
      <c r="H201" s="91">
        <v>3733</v>
      </c>
      <c r="I201" s="92">
        <v>0</v>
      </c>
    </row>
    <row r="202" spans="1:9" s="46" customFormat="1" ht="32.25" customHeight="1" x14ac:dyDescent="0.25">
      <c r="A202" s="87">
        <v>191</v>
      </c>
      <c r="B202" s="174" t="s">
        <v>380</v>
      </c>
      <c r="C202" s="84" t="s">
        <v>214</v>
      </c>
      <c r="D202" s="89" t="s">
        <v>624</v>
      </c>
      <c r="E202" s="90" t="s">
        <v>413</v>
      </c>
      <c r="F202" s="86">
        <v>44348</v>
      </c>
      <c r="G202" s="91">
        <v>1493</v>
      </c>
      <c r="H202" s="91">
        <v>1493</v>
      </c>
      <c r="I202" s="92">
        <v>0</v>
      </c>
    </row>
    <row r="203" spans="1:9" s="46" customFormat="1" ht="32.25" customHeight="1" x14ac:dyDescent="0.25">
      <c r="A203" s="87">
        <v>192</v>
      </c>
      <c r="B203" s="174" t="s">
        <v>380</v>
      </c>
      <c r="C203" s="84" t="s">
        <v>214</v>
      </c>
      <c r="D203" s="89" t="s">
        <v>625</v>
      </c>
      <c r="E203" s="90" t="s">
        <v>414</v>
      </c>
      <c r="F203" s="86">
        <v>44348</v>
      </c>
      <c r="G203" s="91">
        <v>1493</v>
      </c>
      <c r="H203" s="91">
        <v>1493</v>
      </c>
      <c r="I203" s="92">
        <v>0</v>
      </c>
    </row>
    <row r="204" spans="1:9" s="46" customFormat="1" ht="32.25" customHeight="1" x14ac:dyDescent="0.25">
      <c r="A204" s="87">
        <v>193</v>
      </c>
      <c r="B204" s="174" t="s">
        <v>380</v>
      </c>
      <c r="C204" s="84" t="s">
        <v>214</v>
      </c>
      <c r="D204" s="89" t="s">
        <v>626</v>
      </c>
      <c r="E204" s="90" t="s">
        <v>415</v>
      </c>
      <c r="F204" s="86">
        <v>44348</v>
      </c>
      <c r="G204" s="91">
        <v>3733</v>
      </c>
      <c r="H204" s="91">
        <v>3733</v>
      </c>
      <c r="I204" s="92">
        <v>0</v>
      </c>
    </row>
    <row r="205" spans="1:9" s="46" customFormat="1" ht="32.25" customHeight="1" x14ac:dyDescent="0.25">
      <c r="A205" s="87">
        <v>194</v>
      </c>
      <c r="B205" s="174" t="s">
        <v>380</v>
      </c>
      <c r="C205" s="84" t="s">
        <v>214</v>
      </c>
      <c r="D205" s="89" t="s">
        <v>627</v>
      </c>
      <c r="E205" s="90" t="s">
        <v>416</v>
      </c>
      <c r="F205" s="86">
        <v>44348</v>
      </c>
      <c r="G205" s="91">
        <v>3733</v>
      </c>
      <c r="H205" s="91">
        <v>3733</v>
      </c>
      <c r="I205" s="92">
        <v>0</v>
      </c>
    </row>
    <row r="206" spans="1:9" s="46" customFormat="1" ht="32.25" customHeight="1" x14ac:dyDescent="0.25">
      <c r="A206" s="87">
        <v>195</v>
      </c>
      <c r="B206" s="174" t="s">
        <v>380</v>
      </c>
      <c r="C206" s="84" t="s">
        <v>214</v>
      </c>
      <c r="D206" s="89" t="s">
        <v>628</v>
      </c>
      <c r="E206" s="90" t="s">
        <v>417</v>
      </c>
      <c r="F206" s="86">
        <v>44348</v>
      </c>
      <c r="G206" s="91">
        <v>3733</v>
      </c>
      <c r="H206" s="91">
        <v>3733</v>
      </c>
      <c r="I206" s="92">
        <v>0</v>
      </c>
    </row>
    <row r="207" spans="1:9" s="46" customFormat="1" ht="32.25" customHeight="1" x14ac:dyDescent="0.25">
      <c r="A207" s="87">
        <v>196</v>
      </c>
      <c r="B207" s="174" t="s">
        <v>380</v>
      </c>
      <c r="C207" s="84" t="s">
        <v>214</v>
      </c>
      <c r="D207" s="89" t="s">
        <v>629</v>
      </c>
      <c r="E207" s="90" t="s">
        <v>418</v>
      </c>
      <c r="F207" s="86">
        <v>44348</v>
      </c>
      <c r="G207" s="91">
        <v>3733</v>
      </c>
      <c r="H207" s="91">
        <v>3733</v>
      </c>
      <c r="I207" s="92">
        <v>0</v>
      </c>
    </row>
    <row r="208" spans="1:9" s="46" customFormat="1" ht="32.25" customHeight="1" x14ac:dyDescent="0.25">
      <c r="A208" s="87">
        <v>197</v>
      </c>
      <c r="B208" s="174" t="s">
        <v>380</v>
      </c>
      <c r="C208" s="84" t="s">
        <v>214</v>
      </c>
      <c r="D208" s="89" t="s">
        <v>630</v>
      </c>
      <c r="E208" s="90" t="s">
        <v>419</v>
      </c>
      <c r="F208" s="86">
        <v>44348</v>
      </c>
      <c r="G208" s="91">
        <v>3733</v>
      </c>
      <c r="H208" s="91">
        <v>3733</v>
      </c>
      <c r="I208" s="92">
        <v>0</v>
      </c>
    </row>
    <row r="209" spans="1:9" s="46" customFormat="1" ht="32.25" customHeight="1" x14ac:dyDescent="0.25">
      <c r="A209" s="87">
        <v>198</v>
      </c>
      <c r="B209" s="174" t="s">
        <v>380</v>
      </c>
      <c r="C209" s="84" t="s">
        <v>214</v>
      </c>
      <c r="D209" s="89" t="s">
        <v>631</v>
      </c>
      <c r="E209" s="90" t="s">
        <v>420</v>
      </c>
      <c r="F209" s="86">
        <v>44348</v>
      </c>
      <c r="G209" s="91">
        <v>3733</v>
      </c>
      <c r="H209" s="91">
        <v>3733</v>
      </c>
      <c r="I209" s="92">
        <v>0</v>
      </c>
    </row>
    <row r="210" spans="1:9" s="46" customFormat="1" ht="32.25" customHeight="1" x14ac:dyDescent="0.25">
      <c r="A210" s="87">
        <v>199</v>
      </c>
      <c r="B210" s="174" t="s">
        <v>380</v>
      </c>
      <c r="C210" s="84" t="s">
        <v>214</v>
      </c>
      <c r="D210" s="89" t="s">
        <v>632</v>
      </c>
      <c r="E210" s="90" t="s">
        <v>421</v>
      </c>
      <c r="F210" s="86">
        <v>44348</v>
      </c>
      <c r="G210" s="91">
        <v>3733</v>
      </c>
      <c r="H210" s="91">
        <v>3733</v>
      </c>
      <c r="I210" s="92">
        <v>0</v>
      </c>
    </row>
    <row r="211" spans="1:9" s="46" customFormat="1" ht="32.25" customHeight="1" x14ac:dyDescent="0.25">
      <c r="A211" s="87">
        <v>200</v>
      </c>
      <c r="B211" s="174" t="s">
        <v>380</v>
      </c>
      <c r="C211" s="84" t="s">
        <v>214</v>
      </c>
      <c r="D211" s="89" t="s">
        <v>633</v>
      </c>
      <c r="E211" s="90" t="s">
        <v>422</v>
      </c>
      <c r="F211" s="86">
        <v>44348</v>
      </c>
      <c r="G211" s="91">
        <v>3733</v>
      </c>
      <c r="H211" s="91">
        <v>3733</v>
      </c>
      <c r="I211" s="92">
        <v>0</v>
      </c>
    </row>
    <row r="212" spans="1:9" s="46" customFormat="1" ht="32.25" customHeight="1" x14ac:dyDescent="0.25">
      <c r="A212" s="87">
        <v>201</v>
      </c>
      <c r="B212" s="174" t="s">
        <v>380</v>
      </c>
      <c r="C212" s="84" t="s">
        <v>214</v>
      </c>
      <c r="D212" s="89" t="s">
        <v>634</v>
      </c>
      <c r="E212" s="90" t="s">
        <v>423</v>
      </c>
      <c r="F212" s="86">
        <v>44348</v>
      </c>
      <c r="G212" s="91">
        <v>3733</v>
      </c>
      <c r="H212" s="91">
        <v>3733</v>
      </c>
      <c r="I212" s="92">
        <v>0</v>
      </c>
    </row>
    <row r="213" spans="1:9" s="46" customFormat="1" ht="32.25" customHeight="1" x14ac:dyDescent="0.25">
      <c r="A213" s="87">
        <v>202</v>
      </c>
      <c r="B213" s="174" t="s">
        <v>380</v>
      </c>
      <c r="C213" s="84" t="s">
        <v>214</v>
      </c>
      <c r="D213" s="89" t="s">
        <v>635</v>
      </c>
      <c r="E213" s="90" t="s">
        <v>424</v>
      </c>
      <c r="F213" s="86">
        <v>44348</v>
      </c>
      <c r="G213" s="91">
        <v>23552186.949999999</v>
      </c>
      <c r="H213" s="91">
        <v>14013551.390000001</v>
      </c>
      <c r="I213" s="92">
        <v>9361994.1500000004</v>
      </c>
    </row>
    <row r="214" spans="1:9" s="46" customFormat="1" ht="32.25" customHeight="1" x14ac:dyDescent="0.25">
      <c r="A214" s="87">
        <v>203</v>
      </c>
      <c r="B214" s="174" t="s">
        <v>380</v>
      </c>
      <c r="C214" s="84" t="s">
        <v>214</v>
      </c>
      <c r="D214" s="89" t="s">
        <v>636</v>
      </c>
      <c r="E214" s="90" t="s">
        <v>425</v>
      </c>
      <c r="F214" s="86">
        <v>44348</v>
      </c>
      <c r="G214" s="91">
        <v>23552186.949999999</v>
      </c>
      <c r="H214" s="91">
        <v>14013551.390000001</v>
      </c>
      <c r="I214" s="92">
        <v>9361994.1500000004</v>
      </c>
    </row>
    <row r="215" spans="1:9" s="46" customFormat="1" ht="32.25" customHeight="1" x14ac:dyDescent="0.25">
      <c r="A215" s="87">
        <v>204</v>
      </c>
      <c r="B215" s="174" t="s">
        <v>380</v>
      </c>
      <c r="C215" s="84" t="s">
        <v>214</v>
      </c>
      <c r="D215" s="89" t="s">
        <v>637</v>
      </c>
      <c r="E215" s="90" t="s">
        <v>426</v>
      </c>
      <c r="F215" s="86">
        <v>44348</v>
      </c>
      <c r="G215" s="91">
        <v>9</v>
      </c>
      <c r="H215" s="91">
        <v>9</v>
      </c>
      <c r="I215" s="92">
        <v>0</v>
      </c>
    </row>
    <row r="216" spans="1:9" s="46" customFormat="1" ht="32.25" customHeight="1" x14ac:dyDescent="0.25">
      <c r="A216" s="87">
        <v>205</v>
      </c>
      <c r="B216" s="174" t="s">
        <v>380</v>
      </c>
      <c r="C216" s="84" t="s">
        <v>214</v>
      </c>
      <c r="D216" s="89" t="s">
        <v>638</v>
      </c>
      <c r="E216" s="90" t="s">
        <v>427</v>
      </c>
      <c r="F216" s="86">
        <v>44348</v>
      </c>
      <c r="G216" s="91">
        <v>42</v>
      </c>
      <c r="H216" s="91">
        <v>42</v>
      </c>
      <c r="I216" s="92">
        <v>0</v>
      </c>
    </row>
    <row r="217" spans="1:9" s="46" customFormat="1" ht="32.25" customHeight="1" x14ac:dyDescent="0.25">
      <c r="A217" s="87">
        <v>206</v>
      </c>
      <c r="B217" s="174" t="s">
        <v>380</v>
      </c>
      <c r="C217" s="84" t="s">
        <v>214</v>
      </c>
      <c r="D217" s="89" t="s">
        <v>639</v>
      </c>
      <c r="E217" s="90" t="s">
        <v>428</v>
      </c>
      <c r="F217" s="86">
        <v>44348</v>
      </c>
      <c r="G217" s="91">
        <v>51</v>
      </c>
      <c r="H217" s="91">
        <v>51</v>
      </c>
      <c r="I217" s="92">
        <v>0</v>
      </c>
    </row>
    <row r="218" spans="1:9" s="46" customFormat="1" ht="32.25" customHeight="1" x14ac:dyDescent="0.25">
      <c r="A218" s="87">
        <v>207</v>
      </c>
      <c r="B218" s="174" t="s">
        <v>380</v>
      </c>
      <c r="C218" s="84" t="s">
        <v>214</v>
      </c>
      <c r="D218" s="89" t="s">
        <v>643</v>
      </c>
      <c r="E218" s="90" t="s">
        <v>429</v>
      </c>
      <c r="F218" s="86">
        <v>44348</v>
      </c>
      <c r="G218" s="91">
        <v>21</v>
      </c>
      <c r="H218" s="91">
        <v>21</v>
      </c>
      <c r="I218" s="92">
        <v>0</v>
      </c>
    </row>
    <row r="219" spans="1:9" s="46" customFormat="1" ht="32.25" customHeight="1" x14ac:dyDescent="0.25">
      <c r="A219" s="87">
        <v>208</v>
      </c>
      <c r="B219" s="174" t="s">
        <v>380</v>
      </c>
      <c r="C219" s="84" t="s">
        <v>214</v>
      </c>
      <c r="D219" s="89" t="s">
        <v>642</v>
      </c>
      <c r="E219" s="90" t="s">
        <v>430</v>
      </c>
      <c r="F219" s="86">
        <v>44348</v>
      </c>
      <c r="G219" s="91">
        <v>8</v>
      </c>
      <c r="H219" s="91">
        <v>8</v>
      </c>
      <c r="I219" s="92">
        <v>0</v>
      </c>
    </row>
    <row r="220" spans="1:9" s="46" customFormat="1" ht="32.25" customHeight="1" x14ac:dyDescent="0.25">
      <c r="A220" s="87">
        <v>209</v>
      </c>
      <c r="B220" s="174" t="s">
        <v>380</v>
      </c>
      <c r="C220" s="84" t="s">
        <v>214</v>
      </c>
      <c r="D220" s="89" t="s">
        <v>641</v>
      </c>
      <c r="E220" s="90" t="s">
        <v>431</v>
      </c>
      <c r="F220" s="86">
        <v>44348</v>
      </c>
      <c r="G220" s="91">
        <v>18</v>
      </c>
      <c r="H220" s="91">
        <v>18</v>
      </c>
      <c r="I220" s="92">
        <v>0</v>
      </c>
    </row>
    <row r="221" spans="1:9" s="46" customFormat="1" ht="32.25" customHeight="1" x14ac:dyDescent="0.25">
      <c r="A221" s="87">
        <v>210</v>
      </c>
      <c r="B221" s="174" t="s">
        <v>380</v>
      </c>
      <c r="C221" s="84" t="s">
        <v>214</v>
      </c>
      <c r="D221" s="89" t="s">
        <v>640</v>
      </c>
      <c r="E221" s="90" t="s">
        <v>432</v>
      </c>
      <c r="F221" s="86">
        <v>44348</v>
      </c>
      <c r="G221" s="91" t="s">
        <v>433</v>
      </c>
      <c r="H221" s="91" t="s">
        <v>434</v>
      </c>
      <c r="I221" s="92">
        <v>4957345.32</v>
      </c>
    </row>
    <row r="222" spans="1:9" s="46" customFormat="1" ht="32.25" customHeight="1" x14ac:dyDescent="0.25">
      <c r="A222" s="87">
        <v>211</v>
      </c>
      <c r="B222" s="174" t="s">
        <v>380</v>
      </c>
      <c r="C222" s="84" t="s">
        <v>214</v>
      </c>
      <c r="D222" s="89" t="s">
        <v>644</v>
      </c>
      <c r="E222" s="90" t="s">
        <v>435</v>
      </c>
      <c r="F222" s="86">
        <v>44348</v>
      </c>
      <c r="G222" s="91">
        <v>24</v>
      </c>
      <c r="H222" s="91">
        <v>24</v>
      </c>
      <c r="I222" s="92">
        <v>0</v>
      </c>
    </row>
    <row r="223" spans="1:9" s="46" customFormat="1" ht="32.25" customHeight="1" x14ac:dyDescent="0.25">
      <c r="A223" s="87">
        <v>212</v>
      </c>
      <c r="B223" s="174" t="s">
        <v>380</v>
      </c>
      <c r="C223" s="84" t="s">
        <v>214</v>
      </c>
      <c r="D223" s="89" t="s">
        <v>645</v>
      </c>
      <c r="E223" s="90" t="s">
        <v>436</v>
      </c>
      <c r="F223" s="86">
        <v>44348</v>
      </c>
      <c r="G223" s="91">
        <v>12</v>
      </c>
      <c r="H223" s="91">
        <v>12</v>
      </c>
      <c r="I223" s="92">
        <v>0</v>
      </c>
    </row>
    <row r="224" spans="1:9" s="46" customFormat="1" ht="32.25" customHeight="1" x14ac:dyDescent="0.25">
      <c r="A224" s="87">
        <v>213</v>
      </c>
      <c r="B224" s="174" t="s">
        <v>380</v>
      </c>
      <c r="C224" s="84" t="s">
        <v>214</v>
      </c>
      <c r="D224" s="89" t="s">
        <v>646</v>
      </c>
      <c r="E224" s="90" t="s">
        <v>437</v>
      </c>
      <c r="F224" s="86">
        <v>44348</v>
      </c>
      <c r="G224" s="91">
        <v>38</v>
      </c>
      <c r="H224" s="91">
        <v>38</v>
      </c>
      <c r="I224" s="92">
        <v>0</v>
      </c>
    </row>
    <row r="225" spans="1:9" s="46" customFormat="1" ht="32.25" customHeight="1" x14ac:dyDescent="0.25">
      <c r="A225" s="87">
        <v>214</v>
      </c>
      <c r="B225" s="174" t="s">
        <v>380</v>
      </c>
      <c r="C225" s="84" t="s">
        <v>214</v>
      </c>
      <c r="D225" s="89" t="s">
        <v>647</v>
      </c>
      <c r="E225" s="90" t="s">
        <v>438</v>
      </c>
      <c r="F225" s="86">
        <v>44348</v>
      </c>
      <c r="G225" s="91">
        <v>14</v>
      </c>
      <c r="H225" s="91">
        <v>14</v>
      </c>
      <c r="I225" s="92">
        <v>0</v>
      </c>
    </row>
    <row r="226" spans="1:9" s="46" customFormat="1" ht="32.25" customHeight="1" x14ac:dyDescent="0.25">
      <c r="A226" s="87">
        <v>215</v>
      </c>
      <c r="B226" s="174" t="s">
        <v>380</v>
      </c>
      <c r="C226" s="84" t="s">
        <v>214</v>
      </c>
      <c r="D226" s="89" t="s">
        <v>648</v>
      </c>
      <c r="E226" s="90" t="s">
        <v>439</v>
      </c>
      <c r="F226" s="86">
        <v>44348</v>
      </c>
      <c r="G226" s="91">
        <v>34</v>
      </c>
      <c r="H226" s="91">
        <v>34</v>
      </c>
      <c r="I226" s="92">
        <v>0</v>
      </c>
    </row>
    <row r="227" spans="1:9" s="46" customFormat="1" ht="32.25" customHeight="1" x14ac:dyDescent="0.25">
      <c r="A227" s="87">
        <v>216</v>
      </c>
      <c r="B227" s="174" t="s">
        <v>380</v>
      </c>
      <c r="C227" s="84" t="s">
        <v>214</v>
      </c>
      <c r="D227" s="89" t="s">
        <v>649</v>
      </c>
      <c r="E227" s="90" t="s">
        <v>440</v>
      </c>
      <c r="F227" s="86">
        <v>44348</v>
      </c>
      <c r="G227" s="91">
        <v>17</v>
      </c>
      <c r="H227" s="91">
        <v>17</v>
      </c>
      <c r="I227" s="92">
        <v>0</v>
      </c>
    </row>
    <row r="228" spans="1:9" s="46" customFormat="1" ht="32.25" customHeight="1" x14ac:dyDescent="0.25">
      <c r="A228" s="87">
        <v>217</v>
      </c>
      <c r="B228" s="174" t="s">
        <v>380</v>
      </c>
      <c r="C228" s="84" t="s">
        <v>214</v>
      </c>
      <c r="D228" s="89" t="s">
        <v>650</v>
      </c>
      <c r="E228" s="90" t="s">
        <v>441</v>
      </c>
      <c r="F228" s="86">
        <v>44348</v>
      </c>
      <c r="G228" s="91">
        <v>17</v>
      </c>
      <c r="H228" s="91">
        <v>17</v>
      </c>
      <c r="I228" s="92">
        <v>0</v>
      </c>
    </row>
    <row r="229" spans="1:9" s="46" customFormat="1" ht="32.25" customHeight="1" x14ac:dyDescent="0.25">
      <c r="A229" s="87">
        <v>218</v>
      </c>
      <c r="B229" s="174" t="s">
        <v>380</v>
      </c>
      <c r="C229" s="84" t="s">
        <v>214</v>
      </c>
      <c r="D229" s="89" t="s">
        <v>651</v>
      </c>
      <c r="E229" s="90" t="s">
        <v>442</v>
      </c>
      <c r="F229" s="86">
        <v>44348</v>
      </c>
      <c r="G229" s="91">
        <v>17</v>
      </c>
      <c r="H229" s="91">
        <v>17</v>
      </c>
      <c r="I229" s="92">
        <v>0</v>
      </c>
    </row>
    <row r="230" spans="1:9" s="46" customFormat="1" ht="32.25" customHeight="1" x14ac:dyDescent="0.25">
      <c r="A230" s="87">
        <v>219</v>
      </c>
      <c r="B230" s="174" t="s">
        <v>380</v>
      </c>
      <c r="C230" s="84" t="s">
        <v>214</v>
      </c>
      <c r="D230" s="89" t="s">
        <v>652</v>
      </c>
      <c r="E230" s="90" t="s">
        <v>443</v>
      </c>
      <c r="F230" s="86">
        <v>44348</v>
      </c>
      <c r="G230" s="91">
        <v>3</v>
      </c>
      <c r="H230" s="91">
        <v>3</v>
      </c>
      <c r="I230" s="92">
        <v>0</v>
      </c>
    </row>
    <row r="231" spans="1:9" s="46" customFormat="1" ht="32.25" customHeight="1" x14ac:dyDescent="0.25">
      <c r="A231" s="87">
        <v>220</v>
      </c>
      <c r="B231" s="174" t="s">
        <v>380</v>
      </c>
      <c r="C231" s="84" t="s">
        <v>214</v>
      </c>
      <c r="D231" s="89" t="s">
        <v>653</v>
      </c>
      <c r="E231" s="90" t="s">
        <v>444</v>
      </c>
      <c r="F231" s="86">
        <v>44348</v>
      </c>
      <c r="G231" s="91">
        <v>17</v>
      </c>
      <c r="H231" s="91">
        <v>17</v>
      </c>
      <c r="I231" s="92">
        <v>0</v>
      </c>
    </row>
    <row r="232" spans="1:9" s="46" customFormat="1" ht="32.25" customHeight="1" x14ac:dyDescent="0.25">
      <c r="A232" s="87">
        <v>221</v>
      </c>
      <c r="B232" s="174" t="s">
        <v>380</v>
      </c>
      <c r="C232" s="84" t="s">
        <v>214</v>
      </c>
      <c r="D232" s="89" t="s">
        <v>654</v>
      </c>
      <c r="E232" s="90" t="s">
        <v>445</v>
      </c>
      <c r="F232" s="86">
        <v>44348</v>
      </c>
      <c r="G232" s="91">
        <v>49335707</v>
      </c>
      <c r="H232" s="91">
        <v>21049913.859999999</v>
      </c>
      <c r="I232" s="92">
        <v>27915775.329999998</v>
      </c>
    </row>
    <row r="233" spans="1:9" s="46" customFormat="1" ht="32.25" customHeight="1" x14ac:dyDescent="0.25">
      <c r="A233" s="87">
        <v>222</v>
      </c>
      <c r="B233" s="174" t="s">
        <v>380</v>
      </c>
      <c r="C233" s="84" t="s">
        <v>214</v>
      </c>
      <c r="D233" s="89" t="s">
        <v>655</v>
      </c>
      <c r="E233" s="90" t="s">
        <v>446</v>
      </c>
      <c r="F233" s="86">
        <v>44348</v>
      </c>
      <c r="G233" s="91">
        <v>88</v>
      </c>
      <c r="H233" s="91">
        <v>88</v>
      </c>
      <c r="I233" s="92">
        <v>0</v>
      </c>
    </row>
    <row r="234" spans="1:9" s="46" customFormat="1" ht="32.25" customHeight="1" x14ac:dyDescent="0.25">
      <c r="A234" s="87">
        <v>223</v>
      </c>
      <c r="B234" s="174" t="s">
        <v>380</v>
      </c>
      <c r="C234" s="84" t="s">
        <v>214</v>
      </c>
      <c r="D234" s="89" t="s">
        <v>656</v>
      </c>
      <c r="E234" s="90" t="s">
        <v>447</v>
      </c>
      <c r="F234" s="86">
        <v>44348</v>
      </c>
      <c r="G234" s="91">
        <v>88</v>
      </c>
      <c r="H234" s="91">
        <v>88</v>
      </c>
      <c r="I234" s="92">
        <v>0</v>
      </c>
    </row>
    <row r="235" spans="1:9" s="46" customFormat="1" ht="50.25" customHeight="1" x14ac:dyDescent="0.25">
      <c r="A235" s="87">
        <v>224</v>
      </c>
      <c r="B235" s="174" t="s">
        <v>380</v>
      </c>
      <c r="C235" s="84" t="s">
        <v>214</v>
      </c>
      <c r="D235" s="89" t="s">
        <v>657</v>
      </c>
      <c r="E235" s="90" t="s">
        <v>767</v>
      </c>
      <c r="F235" s="86">
        <v>44348</v>
      </c>
      <c r="G235" s="91">
        <v>88</v>
      </c>
      <c r="H235" s="91">
        <v>88</v>
      </c>
      <c r="I235" s="92">
        <v>0</v>
      </c>
    </row>
    <row r="236" spans="1:9" s="46" customFormat="1" ht="32.25" customHeight="1" x14ac:dyDescent="0.25">
      <c r="A236" s="87">
        <v>225</v>
      </c>
      <c r="B236" s="174" t="s">
        <v>380</v>
      </c>
      <c r="C236" s="84" t="s">
        <v>214</v>
      </c>
      <c r="D236" s="89" t="s">
        <v>658</v>
      </c>
      <c r="E236" s="90" t="s">
        <v>448</v>
      </c>
      <c r="F236" s="86">
        <v>44348</v>
      </c>
      <c r="G236" s="91">
        <v>88</v>
      </c>
      <c r="H236" s="91">
        <v>88</v>
      </c>
      <c r="I236" s="92">
        <v>0</v>
      </c>
    </row>
    <row r="237" spans="1:9" s="46" customFormat="1" ht="32.25" customHeight="1" x14ac:dyDescent="0.25">
      <c r="A237" s="87">
        <v>226</v>
      </c>
      <c r="B237" s="174" t="s">
        <v>380</v>
      </c>
      <c r="C237" s="84" t="s">
        <v>214</v>
      </c>
      <c r="D237" s="89" t="s">
        <v>659</v>
      </c>
      <c r="E237" s="90" t="s">
        <v>449</v>
      </c>
      <c r="F237" s="86">
        <v>44348</v>
      </c>
      <c r="G237" s="91">
        <v>43</v>
      </c>
      <c r="H237" s="91">
        <v>43</v>
      </c>
      <c r="I237" s="92">
        <v>0</v>
      </c>
    </row>
    <row r="238" spans="1:9" s="46" customFormat="1" ht="32.25" customHeight="1" x14ac:dyDescent="0.25">
      <c r="A238" s="87">
        <v>227</v>
      </c>
      <c r="B238" s="174" t="s">
        <v>380</v>
      </c>
      <c r="C238" s="84" t="s">
        <v>214</v>
      </c>
      <c r="D238" s="89" t="s">
        <v>660</v>
      </c>
      <c r="E238" s="90" t="s">
        <v>450</v>
      </c>
      <c r="F238" s="86">
        <v>44348</v>
      </c>
      <c r="G238" s="91">
        <v>17</v>
      </c>
      <c r="H238" s="91">
        <v>17</v>
      </c>
      <c r="I238" s="92">
        <v>0</v>
      </c>
    </row>
    <row r="239" spans="1:9" s="46" customFormat="1" ht="32.25" customHeight="1" x14ac:dyDescent="0.25">
      <c r="A239" s="87">
        <v>228</v>
      </c>
      <c r="B239" s="174" t="s">
        <v>380</v>
      </c>
      <c r="C239" s="84" t="s">
        <v>214</v>
      </c>
      <c r="D239" s="89" t="s">
        <v>661</v>
      </c>
      <c r="E239" s="90" t="s">
        <v>451</v>
      </c>
      <c r="F239" s="86">
        <v>44348</v>
      </c>
      <c r="G239" s="91">
        <v>9905</v>
      </c>
      <c r="H239" s="91">
        <v>9905</v>
      </c>
      <c r="I239" s="92">
        <v>0</v>
      </c>
    </row>
    <row r="240" spans="1:9" s="46" customFormat="1" ht="32.25" customHeight="1" x14ac:dyDescent="0.25">
      <c r="A240" s="87">
        <v>229</v>
      </c>
      <c r="B240" s="174" t="s">
        <v>380</v>
      </c>
      <c r="C240" s="84" t="s">
        <v>214</v>
      </c>
      <c r="D240" s="89" t="s">
        <v>662</v>
      </c>
      <c r="E240" s="90" t="s">
        <v>452</v>
      </c>
      <c r="F240" s="86">
        <v>44348</v>
      </c>
      <c r="G240" s="91">
        <v>17</v>
      </c>
      <c r="H240" s="91">
        <v>17</v>
      </c>
      <c r="I240" s="92">
        <v>0</v>
      </c>
    </row>
    <row r="241" spans="1:9" s="46" customFormat="1" ht="32.25" customHeight="1" x14ac:dyDescent="0.25">
      <c r="A241" s="87">
        <v>230</v>
      </c>
      <c r="B241" s="174" t="s">
        <v>380</v>
      </c>
      <c r="C241" s="84" t="s">
        <v>214</v>
      </c>
      <c r="D241" s="89" t="s">
        <v>663</v>
      </c>
      <c r="E241" s="90" t="s">
        <v>453</v>
      </c>
      <c r="F241" s="86">
        <v>44348</v>
      </c>
      <c r="G241" s="91">
        <v>51</v>
      </c>
      <c r="H241" s="91">
        <v>51</v>
      </c>
      <c r="I241" s="92"/>
    </row>
    <row r="242" spans="1:9" s="46" customFormat="1" ht="32.25" customHeight="1" x14ac:dyDescent="0.25">
      <c r="A242" s="87">
        <v>231</v>
      </c>
      <c r="B242" s="174" t="s">
        <v>380</v>
      </c>
      <c r="C242" s="84" t="s">
        <v>214</v>
      </c>
      <c r="D242" s="90" t="s">
        <v>664</v>
      </c>
      <c r="E242" s="90" t="s">
        <v>454</v>
      </c>
      <c r="F242" s="86">
        <v>44348</v>
      </c>
      <c r="G242" s="91">
        <v>42</v>
      </c>
      <c r="H242" s="91">
        <v>42</v>
      </c>
      <c r="I242" s="92">
        <v>0</v>
      </c>
    </row>
    <row r="243" spans="1:9" s="46" customFormat="1" ht="32.25" customHeight="1" x14ac:dyDescent="0.25">
      <c r="A243" s="87">
        <v>232</v>
      </c>
      <c r="B243" s="174" t="s">
        <v>380</v>
      </c>
      <c r="C243" s="84" t="s">
        <v>214</v>
      </c>
      <c r="D243" s="89" t="s">
        <v>665</v>
      </c>
      <c r="E243" s="90" t="s">
        <v>455</v>
      </c>
      <c r="F243" s="86">
        <v>44348</v>
      </c>
      <c r="G243" s="91">
        <v>61</v>
      </c>
      <c r="H243" s="91">
        <v>61</v>
      </c>
      <c r="I243" s="92">
        <v>0</v>
      </c>
    </row>
    <row r="244" spans="1:9" s="46" customFormat="1" ht="32.25" customHeight="1" x14ac:dyDescent="0.25">
      <c r="A244" s="87">
        <v>233</v>
      </c>
      <c r="B244" s="174" t="s">
        <v>380</v>
      </c>
      <c r="C244" s="84" t="s">
        <v>214</v>
      </c>
      <c r="D244" s="89" t="s">
        <v>666</v>
      </c>
      <c r="E244" s="90" t="s">
        <v>456</v>
      </c>
      <c r="F244" s="86">
        <v>44348</v>
      </c>
      <c r="G244" s="91">
        <v>35</v>
      </c>
      <c r="H244" s="91">
        <v>35</v>
      </c>
      <c r="I244" s="92">
        <v>0</v>
      </c>
    </row>
    <row r="245" spans="1:9" s="46" customFormat="1" ht="32.25" customHeight="1" x14ac:dyDescent="0.25">
      <c r="A245" s="87">
        <v>234</v>
      </c>
      <c r="B245" s="174" t="s">
        <v>380</v>
      </c>
      <c r="C245" s="84" t="s">
        <v>214</v>
      </c>
      <c r="D245" s="89" t="s">
        <v>667</v>
      </c>
      <c r="E245" s="90" t="s">
        <v>457</v>
      </c>
      <c r="F245" s="86">
        <v>44348</v>
      </c>
      <c r="G245" s="91">
        <v>35</v>
      </c>
      <c r="H245" s="91">
        <v>35</v>
      </c>
      <c r="I245" s="92">
        <v>0</v>
      </c>
    </row>
    <row r="246" spans="1:9" s="46" customFormat="1" ht="32.25" customHeight="1" x14ac:dyDescent="0.25">
      <c r="A246" s="87">
        <v>235</v>
      </c>
      <c r="B246" s="174" t="s">
        <v>380</v>
      </c>
      <c r="C246" s="84" t="s">
        <v>214</v>
      </c>
      <c r="D246" s="89" t="s">
        <v>668</v>
      </c>
      <c r="E246" s="90" t="s">
        <v>458</v>
      </c>
      <c r="F246" s="86">
        <v>44348</v>
      </c>
      <c r="G246" s="91">
        <v>42</v>
      </c>
      <c r="H246" s="91">
        <v>42</v>
      </c>
      <c r="I246" s="92">
        <v>0</v>
      </c>
    </row>
    <row r="247" spans="1:9" s="46" customFormat="1" ht="32.25" customHeight="1" x14ac:dyDescent="0.25">
      <c r="A247" s="87">
        <v>236</v>
      </c>
      <c r="B247" s="174" t="s">
        <v>380</v>
      </c>
      <c r="C247" s="84" t="s">
        <v>214</v>
      </c>
      <c r="D247" s="89" t="s">
        <v>669</v>
      </c>
      <c r="E247" s="90" t="s">
        <v>459</v>
      </c>
      <c r="F247" s="86">
        <v>44348</v>
      </c>
      <c r="G247" s="91">
        <v>46</v>
      </c>
      <c r="H247" s="91">
        <v>46</v>
      </c>
      <c r="I247" s="92">
        <v>0</v>
      </c>
    </row>
    <row r="248" spans="1:9" s="46" customFormat="1" ht="32.25" customHeight="1" x14ac:dyDescent="0.25">
      <c r="A248" s="87">
        <v>237</v>
      </c>
      <c r="B248" s="174" t="s">
        <v>380</v>
      </c>
      <c r="C248" s="84" t="s">
        <v>214</v>
      </c>
      <c r="D248" s="89" t="s">
        <v>670</v>
      </c>
      <c r="E248" s="90" t="s">
        <v>460</v>
      </c>
      <c r="F248" s="86">
        <v>44348</v>
      </c>
      <c r="G248" s="91">
        <v>36</v>
      </c>
      <c r="H248" s="91">
        <v>36</v>
      </c>
      <c r="I248" s="92">
        <v>0</v>
      </c>
    </row>
    <row r="249" spans="1:9" s="46" customFormat="1" ht="32.25" customHeight="1" x14ac:dyDescent="0.25">
      <c r="A249" s="87">
        <v>238</v>
      </c>
      <c r="B249" s="174" t="s">
        <v>380</v>
      </c>
      <c r="C249" s="84" t="s">
        <v>214</v>
      </c>
      <c r="D249" s="89" t="s">
        <v>671</v>
      </c>
      <c r="E249" s="90" t="s">
        <v>461</v>
      </c>
      <c r="F249" s="86">
        <v>44348</v>
      </c>
      <c r="G249" s="91">
        <v>41</v>
      </c>
      <c r="H249" s="91">
        <v>41</v>
      </c>
      <c r="I249" s="92">
        <v>0</v>
      </c>
    </row>
    <row r="250" spans="1:9" s="46" customFormat="1" ht="32.25" customHeight="1" x14ac:dyDescent="0.25">
      <c r="A250" s="87">
        <v>239</v>
      </c>
      <c r="B250" s="174" t="s">
        <v>380</v>
      </c>
      <c r="C250" s="84" t="s">
        <v>214</v>
      </c>
      <c r="D250" s="89" t="s">
        <v>672</v>
      </c>
      <c r="E250" s="90" t="s">
        <v>462</v>
      </c>
      <c r="F250" s="86">
        <v>44348</v>
      </c>
      <c r="G250" s="91">
        <v>147</v>
      </c>
      <c r="H250" s="91">
        <v>147</v>
      </c>
      <c r="I250" s="92">
        <v>0</v>
      </c>
    </row>
    <row r="251" spans="1:9" s="46" customFormat="1" ht="32.25" customHeight="1" x14ac:dyDescent="0.25">
      <c r="A251" s="87">
        <v>240</v>
      </c>
      <c r="B251" s="174" t="s">
        <v>380</v>
      </c>
      <c r="C251" s="84" t="s">
        <v>214</v>
      </c>
      <c r="D251" s="89" t="s">
        <v>673</v>
      </c>
      <c r="E251" s="90" t="s">
        <v>463</v>
      </c>
      <c r="F251" s="86">
        <v>44348</v>
      </c>
      <c r="G251" s="91">
        <v>107</v>
      </c>
      <c r="H251" s="91">
        <v>107</v>
      </c>
      <c r="I251" s="92">
        <v>0</v>
      </c>
    </row>
    <row r="252" spans="1:9" s="46" customFormat="1" ht="32.25" customHeight="1" x14ac:dyDescent="0.25">
      <c r="A252" s="87">
        <v>241</v>
      </c>
      <c r="B252" s="174" t="s">
        <v>380</v>
      </c>
      <c r="C252" s="84" t="s">
        <v>214</v>
      </c>
      <c r="D252" s="89" t="s">
        <v>674</v>
      </c>
      <c r="E252" s="90" t="s">
        <v>464</v>
      </c>
      <c r="F252" s="86">
        <v>44348</v>
      </c>
      <c r="G252" s="91">
        <v>64</v>
      </c>
      <c r="H252" s="91">
        <v>64</v>
      </c>
      <c r="I252" s="92">
        <v>0</v>
      </c>
    </row>
    <row r="253" spans="1:9" s="46" customFormat="1" ht="32.25" customHeight="1" x14ac:dyDescent="0.25">
      <c r="A253" s="87">
        <v>242</v>
      </c>
      <c r="B253" s="174" t="s">
        <v>380</v>
      </c>
      <c r="C253" s="84" t="s">
        <v>214</v>
      </c>
      <c r="D253" s="89" t="s">
        <v>675</v>
      </c>
      <c r="E253" s="90" t="s">
        <v>465</v>
      </c>
      <c r="F253" s="86">
        <v>44348</v>
      </c>
      <c r="G253" s="91">
        <v>274</v>
      </c>
      <c r="H253" s="91">
        <v>274</v>
      </c>
      <c r="I253" s="92">
        <v>0</v>
      </c>
    </row>
    <row r="254" spans="1:9" s="46" customFormat="1" ht="32.25" customHeight="1" x14ac:dyDescent="0.25">
      <c r="A254" s="87">
        <v>243</v>
      </c>
      <c r="B254" s="174" t="s">
        <v>380</v>
      </c>
      <c r="C254" s="84" t="s">
        <v>214</v>
      </c>
      <c r="D254" s="89" t="s">
        <v>676</v>
      </c>
      <c r="E254" s="90" t="s">
        <v>466</v>
      </c>
      <c r="F254" s="86">
        <v>44348</v>
      </c>
      <c r="G254" s="91">
        <v>274</v>
      </c>
      <c r="H254" s="91">
        <v>274</v>
      </c>
      <c r="I254" s="92">
        <v>0</v>
      </c>
    </row>
    <row r="255" spans="1:9" s="46" customFormat="1" ht="32.25" customHeight="1" x14ac:dyDescent="0.25">
      <c r="A255" s="87">
        <v>244</v>
      </c>
      <c r="B255" s="174" t="s">
        <v>380</v>
      </c>
      <c r="C255" s="84" t="s">
        <v>214</v>
      </c>
      <c r="D255" s="89" t="s">
        <v>677</v>
      </c>
      <c r="E255" s="90" t="s">
        <v>467</v>
      </c>
      <c r="F255" s="86">
        <v>44348</v>
      </c>
      <c r="G255" s="91">
        <v>56</v>
      </c>
      <c r="H255" s="91">
        <v>56</v>
      </c>
      <c r="I255" s="92">
        <v>0</v>
      </c>
    </row>
    <row r="256" spans="1:9" s="46" customFormat="1" ht="32.25" customHeight="1" x14ac:dyDescent="0.25">
      <c r="A256" s="87">
        <v>245</v>
      </c>
      <c r="B256" s="174" t="s">
        <v>380</v>
      </c>
      <c r="C256" s="84" t="s">
        <v>214</v>
      </c>
      <c r="D256" s="89" t="s">
        <v>678</v>
      </c>
      <c r="E256" s="90" t="s">
        <v>468</v>
      </c>
      <c r="F256" s="86">
        <v>44348</v>
      </c>
      <c r="G256" s="91">
        <v>56</v>
      </c>
      <c r="H256" s="91">
        <v>56</v>
      </c>
      <c r="I256" s="92">
        <v>0</v>
      </c>
    </row>
    <row r="257" spans="1:9" s="46" customFormat="1" ht="32.25" customHeight="1" x14ac:dyDescent="0.25">
      <c r="A257" s="87">
        <v>246</v>
      </c>
      <c r="B257" s="174" t="s">
        <v>380</v>
      </c>
      <c r="C257" s="84" t="s">
        <v>214</v>
      </c>
      <c r="D257" s="89" t="s">
        <v>679</v>
      </c>
      <c r="E257" s="90" t="s">
        <v>469</v>
      </c>
      <c r="F257" s="86">
        <v>44348</v>
      </c>
      <c r="G257" s="91">
        <v>56</v>
      </c>
      <c r="H257" s="91">
        <v>56</v>
      </c>
      <c r="I257" s="92">
        <v>0</v>
      </c>
    </row>
    <row r="258" spans="1:9" s="46" customFormat="1" ht="32.25" customHeight="1" x14ac:dyDescent="0.25">
      <c r="A258" s="87">
        <v>247</v>
      </c>
      <c r="B258" s="174" t="s">
        <v>380</v>
      </c>
      <c r="C258" s="84" t="s">
        <v>214</v>
      </c>
      <c r="D258" s="89" t="s">
        <v>680</v>
      </c>
      <c r="E258" s="90" t="s">
        <v>470</v>
      </c>
      <c r="F258" s="86">
        <v>44348</v>
      </c>
      <c r="G258" s="91">
        <v>56</v>
      </c>
      <c r="H258" s="91">
        <v>56</v>
      </c>
      <c r="I258" s="92">
        <v>0</v>
      </c>
    </row>
    <row r="259" spans="1:9" s="46" customFormat="1" ht="32.25" customHeight="1" x14ac:dyDescent="0.25">
      <c r="A259" s="87">
        <v>248</v>
      </c>
      <c r="B259" s="174" t="s">
        <v>380</v>
      </c>
      <c r="C259" s="84" t="s">
        <v>214</v>
      </c>
      <c r="D259" s="89" t="s">
        <v>681</v>
      </c>
      <c r="E259" s="90" t="s">
        <v>469</v>
      </c>
      <c r="F259" s="86">
        <v>44348</v>
      </c>
      <c r="G259" s="91">
        <v>75</v>
      </c>
      <c r="H259" s="91">
        <v>75</v>
      </c>
      <c r="I259" s="92">
        <v>0</v>
      </c>
    </row>
    <row r="260" spans="1:9" s="46" customFormat="1" ht="32.25" customHeight="1" x14ac:dyDescent="0.25">
      <c r="A260" s="87">
        <v>249</v>
      </c>
      <c r="B260" s="174" t="s">
        <v>380</v>
      </c>
      <c r="C260" s="84" t="s">
        <v>214</v>
      </c>
      <c r="D260" s="89" t="s">
        <v>682</v>
      </c>
      <c r="E260" s="90" t="s">
        <v>471</v>
      </c>
      <c r="F260" s="86">
        <v>44348</v>
      </c>
      <c r="G260" s="91">
        <v>208</v>
      </c>
      <c r="H260" s="91">
        <v>208</v>
      </c>
      <c r="I260" s="92">
        <v>0</v>
      </c>
    </row>
    <row r="261" spans="1:9" s="46" customFormat="1" ht="32.25" customHeight="1" x14ac:dyDescent="0.25">
      <c r="A261" s="87">
        <v>250</v>
      </c>
      <c r="B261" s="174" t="s">
        <v>380</v>
      </c>
      <c r="C261" s="84" t="s">
        <v>214</v>
      </c>
      <c r="D261" s="89" t="s">
        <v>683</v>
      </c>
      <c r="E261" s="90" t="s">
        <v>472</v>
      </c>
      <c r="F261" s="86">
        <v>44348</v>
      </c>
      <c r="G261" s="91">
        <v>29960</v>
      </c>
      <c r="H261" s="91">
        <v>29960</v>
      </c>
      <c r="I261" s="92">
        <v>0</v>
      </c>
    </row>
    <row r="262" spans="1:9" s="46" customFormat="1" ht="32.25" customHeight="1" x14ac:dyDescent="0.25">
      <c r="A262" s="87">
        <v>251</v>
      </c>
      <c r="B262" s="174" t="s">
        <v>380</v>
      </c>
      <c r="C262" s="84" t="s">
        <v>214</v>
      </c>
      <c r="D262" s="89" t="s">
        <v>684</v>
      </c>
      <c r="E262" s="90" t="s">
        <v>473</v>
      </c>
      <c r="F262" s="86">
        <v>44348</v>
      </c>
      <c r="G262" s="91">
        <v>320</v>
      </c>
      <c r="H262" s="91">
        <v>320</v>
      </c>
      <c r="I262" s="92">
        <v>0</v>
      </c>
    </row>
    <row r="263" spans="1:9" s="46" customFormat="1" ht="32.25" customHeight="1" x14ac:dyDescent="0.25">
      <c r="A263" s="87">
        <v>252</v>
      </c>
      <c r="B263" s="174" t="s">
        <v>380</v>
      </c>
      <c r="C263" s="84" t="s">
        <v>214</v>
      </c>
      <c r="D263" s="89" t="s">
        <v>685</v>
      </c>
      <c r="E263" s="90" t="s">
        <v>474</v>
      </c>
      <c r="F263" s="86">
        <v>44348</v>
      </c>
      <c r="G263" s="91">
        <v>199</v>
      </c>
      <c r="H263" s="91">
        <v>199</v>
      </c>
      <c r="I263" s="92">
        <v>0</v>
      </c>
    </row>
    <row r="264" spans="1:9" s="46" customFormat="1" ht="32.25" customHeight="1" x14ac:dyDescent="0.25">
      <c r="A264" s="87">
        <v>253</v>
      </c>
      <c r="B264" s="174" t="s">
        <v>380</v>
      </c>
      <c r="C264" s="84" t="s">
        <v>214</v>
      </c>
      <c r="D264" s="89" t="s">
        <v>686</v>
      </c>
      <c r="E264" s="90" t="s">
        <v>475</v>
      </c>
      <c r="F264" s="86">
        <v>44348</v>
      </c>
      <c r="G264" s="91">
        <v>87</v>
      </c>
      <c r="H264" s="91">
        <v>87</v>
      </c>
      <c r="I264" s="92">
        <v>0</v>
      </c>
    </row>
    <row r="265" spans="1:9" s="46" customFormat="1" ht="32.25" customHeight="1" x14ac:dyDescent="0.25">
      <c r="A265" s="87">
        <v>254</v>
      </c>
      <c r="B265" s="174" t="s">
        <v>380</v>
      </c>
      <c r="C265" s="84" t="s">
        <v>214</v>
      </c>
      <c r="D265" s="89" t="s">
        <v>687</v>
      </c>
      <c r="E265" s="90" t="s">
        <v>476</v>
      </c>
      <c r="F265" s="86">
        <v>44348</v>
      </c>
      <c r="G265" s="91">
        <v>52979</v>
      </c>
      <c r="H265" s="91">
        <v>52979</v>
      </c>
      <c r="I265" s="92">
        <v>0</v>
      </c>
    </row>
    <row r="266" spans="1:9" s="46" customFormat="1" ht="32.25" customHeight="1" x14ac:dyDescent="0.25">
      <c r="A266" s="87">
        <v>255</v>
      </c>
      <c r="B266" s="174" t="s">
        <v>380</v>
      </c>
      <c r="C266" s="84" t="s">
        <v>214</v>
      </c>
      <c r="D266" s="89" t="s">
        <v>688</v>
      </c>
      <c r="E266" s="90" t="s">
        <v>477</v>
      </c>
      <c r="F266" s="86">
        <v>44348</v>
      </c>
      <c r="G266" s="91">
        <v>52979</v>
      </c>
      <c r="H266" s="91">
        <v>52979</v>
      </c>
      <c r="I266" s="92">
        <v>0</v>
      </c>
    </row>
    <row r="267" spans="1:9" s="46" customFormat="1" ht="32.25" customHeight="1" x14ac:dyDescent="0.25">
      <c r="A267" s="87">
        <v>256</v>
      </c>
      <c r="B267" s="174" t="s">
        <v>380</v>
      </c>
      <c r="C267" s="84" t="s">
        <v>214</v>
      </c>
      <c r="D267" s="89" t="s">
        <v>689</v>
      </c>
      <c r="E267" s="90" t="s">
        <v>478</v>
      </c>
      <c r="F267" s="86">
        <v>44348</v>
      </c>
      <c r="G267" s="91">
        <v>52979</v>
      </c>
      <c r="H267" s="91">
        <v>52979</v>
      </c>
      <c r="I267" s="92">
        <v>0</v>
      </c>
    </row>
    <row r="268" spans="1:9" s="46" customFormat="1" ht="32.25" customHeight="1" x14ac:dyDescent="0.25">
      <c r="A268" s="87">
        <v>257</v>
      </c>
      <c r="B268" s="174" t="s">
        <v>380</v>
      </c>
      <c r="C268" s="84" t="s">
        <v>214</v>
      </c>
      <c r="D268" s="89" t="s">
        <v>690</v>
      </c>
      <c r="E268" s="90" t="s">
        <v>479</v>
      </c>
      <c r="F268" s="86">
        <v>44348</v>
      </c>
      <c r="G268" s="91">
        <v>52979</v>
      </c>
      <c r="H268" s="91">
        <v>52979</v>
      </c>
      <c r="I268" s="92">
        <v>0</v>
      </c>
    </row>
    <row r="269" spans="1:9" s="46" customFormat="1" ht="32.25" customHeight="1" x14ac:dyDescent="0.25">
      <c r="A269" s="87">
        <v>258</v>
      </c>
      <c r="B269" s="174" t="s">
        <v>380</v>
      </c>
      <c r="C269" s="84" t="s">
        <v>214</v>
      </c>
      <c r="D269" s="89" t="s">
        <v>691</v>
      </c>
      <c r="E269" s="90" t="s">
        <v>480</v>
      </c>
      <c r="F269" s="86">
        <v>44348</v>
      </c>
      <c r="G269" s="91">
        <v>52979</v>
      </c>
      <c r="H269" s="91">
        <v>52979</v>
      </c>
      <c r="I269" s="92">
        <v>0</v>
      </c>
    </row>
    <row r="270" spans="1:9" s="46" customFormat="1" ht="32.25" customHeight="1" x14ac:dyDescent="0.25">
      <c r="A270" s="87">
        <v>259</v>
      </c>
      <c r="B270" s="174" t="s">
        <v>380</v>
      </c>
      <c r="C270" s="84" t="s">
        <v>214</v>
      </c>
      <c r="D270" s="89" t="s">
        <v>692</v>
      </c>
      <c r="E270" s="90" t="s">
        <v>481</v>
      </c>
      <c r="F270" s="86">
        <v>44348</v>
      </c>
      <c r="G270" s="91">
        <v>52979</v>
      </c>
      <c r="H270" s="91">
        <v>52979</v>
      </c>
      <c r="I270" s="92">
        <v>0</v>
      </c>
    </row>
    <row r="271" spans="1:9" s="46" customFormat="1" ht="32.25" customHeight="1" x14ac:dyDescent="0.25">
      <c r="A271" s="87">
        <v>260</v>
      </c>
      <c r="B271" s="174" t="s">
        <v>380</v>
      </c>
      <c r="C271" s="84" t="s">
        <v>214</v>
      </c>
      <c r="D271" s="89" t="s">
        <v>693</v>
      </c>
      <c r="E271" s="90" t="s">
        <v>482</v>
      </c>
      <c r="F271" s="86">
        <v>44348</v>
      </c>
      <c r="G271" s="91">
        <v>52979</v>
      </c>
      <c r="H271" s="91">
        <v>52979</v>
      </c>
      <c r="I271" s="92">
        <v>0</v>
      </c>
    </row>
    <row r="272" spans="1:9" s="46" customFormat="1" ht="32.25" customHeight="1" x14ac:dyDescent="0.25">
      <c r="A272" s="87">
        <v>261</v>
      </c>
      <c r="B272" s="174" t="s">
        <v>380</v>
      </c>
      <c r="C272" s="84" t="s">
        <v>214</v>
      </c>
      <c r="D272" s="89" t="s">
        <v>694</v>
      </c>
      <c r="E272" s="90" t="s">
        <v>483</v>
      </c>
      <c r="F272" s="86">
        <v>44348</v>
      </c>
      <c r="G272" s="91">
        <v>52979</v>
      </c>
      <c r="H272" s="91">
        <v>52979</v>
      </c>
      <c r="I272" s="92">
        <v>0</v>
      </c>
    </row>
    <row r="273" spans="1:9" s="46" customFormat="1" ht="32.25" customHeight="1" x14ac:dyDescent="0.25">
      <c r="A273" s="87">
        <v>262</v>
      </c>
      <c r="B273" s="174" t="s">
        <v>380</v>
      </c>
      <c r="C273" s="84" t="s">
        <v>214</v>
      </c>
      <c r="D273" s="89" t="s">
        <v>695</v>
      </c>
      <c r="E273" s="90" t="s">
        <v>484</v>
      </c>
      <c r="F273" s="86">
        <v>44348</v>
      </c>
      <c r="G273" s="91">
        <v>52979</v>
      </c>
      <c r="H273" s="91">
        <v>52979</v>
      </c>
      <c r="I273" s="92">
        <v>0</v>
      </c>
    </row>
    <row r="274" spans="1:9" s="46" customFormat="1" ht="32.25" customHeight="1" x14ac:dyDescent="0.25">
      <c r="A274" s="87">
        <v>263</v>
      </c>
      <c r="B274" s="174" t="s">
        <v>380</v>
      </c>
      <c r="C274" s="84" t="s">
        <v>214</v>
      </c>
      <c r="D274" s="89" t="s">
        <v>696</v>
      </c>
      <c r="E274" s="90" t="s">
        <v>485</v>
      </c>
      <c r="F274" s="86">
        <v>44348</v>
      </c>
      <c r="G274" s="139">
        <v>9643513</v>
      </c>
      <c r="H274" s="139">
        <v>9643513</v>
      </c>
      <c r="I274" s="142">
        <v>0</v>
      </c>
    </row>
    <row r="275" spans="1:9" s="46" customFormat="1" ht="32.25" customHeight="1" x14ac:dyDescent="0.25">
      <c r="A275" s="87">
        <v>264</v>
      </c>
      <c r="B275" s="174" t="s">
        <v>380</v>
      </c>
      <c r="C275" s="84" t="s">
        <v>214</v>
      </c>
      <c r="D275" s="89" t="s">
        <v>697</v>
      </c>
      <c r="E275" s="90" t="s">
        <v>485</v>
      </c>
      <c r="F275" s="86">
        <v>44348</v>
      </c>
      <c r="G275" s="140"/>
      <c r="H275" s="140"/>
      <c r="I275" s="143"/>
    </row>
    <row r="276" spans="1:9" s="46" customFormat="1" ht="32.25" customHeight="1" x14ac:dyDescent="0.25">
      <c r="A276" s="87">
        <v>265</v>
      </c>
      <c r="B276" s="174" t="s">
        <v>380</v>
      </c>
      <c r="C276" s="84" t="s">
        <v>214</v>
      </c>
      <c r="D276" s="89" t="s">
        <v>698</v>
      </c>
      <c r="E276" s="90" t="s">
        <v>485</v>
      </c>
      <c r="F276" s="86">
        <v>44348</v>
      </c>
      <c r="G276" s="140"/>
      <c r="H276" s="140"/>
      <c r="I276" s="143"/>
    </row>
    <row r="277" spans="1:9" s="46" customFormat="1" ht="32.25" customHeight="1" x14ac:dyDescent="0.25">
      <c r="A277" s="87">
        <v>266</v>
      </c>
      <c r="B277" s="174" t="s">
        <v>380</v>
      </c>
      <c r="C277" s="84" t="s">
        <v>214</v>
      </c>
      <c r="D277" s="89" t="s">
        <v>699</v>
      </c>
      <c r="E277" s="90" t="s">
        <v>485</v>
      </c>
      <c r="F277" s="86">
        <v>44348</v>
      </c>
      <c r="G277" s="140"/>
      <c r="H277" s="140"/>
      <c r="I277" s="143"/>
    </row>
    <row r="278" spans="1:9" s="46" customFormat="1" ht="32.25" customHeight="1" x14ac:dyDescent="0.25">
      <c r="A278" s="87">
        <v>267</v>
      </c>
      <c r="B278" s="174" t="s">
        <v>380</v>
      </c>
      <c r="C278" s="84" t="s">
        <v>214</v>
      </c>
      <c r="D278" s="89" t="s">
        <v>700</v>
      </c>
      <c r="E278" s="90" t="s">
        <v>485</v>
      </c>
      <c r="F278" s="86">
        <v>44348</v>
      </c>
      <c r="G278" s="140"/>
      <c r="H278" s="140"/>
      <c r="I278" s="143"/>
    </row>
    <row r="279" spans="1:9" s="46" customFormat="1" ht="32.25" customHeight="1" x14ac:dyDescent="0.25">
      <c r="A279" s="87">
        <v>268</v>
      </c>
      <c r="B279" s="174" t="s">
        <v>380</v>
      </c>
      <c r="C279" s="84" t="s">
        <v>214</v>
      </c>
      <c r="D279" s="89" t="s">
        <v>701</v>
      </c>
      <c r="E279" s="90" t="s">
        <v>485</v>
      </c>
      <c r="F279" s="86">
        <v>44348</v>
      </c>
      <c r="G279" s="140"/>
      <c r="H279" s="140"/>
      <c r="I279" s="143"/>
    </row>
    <row r="280" spans="1:9" s="46" customFormat="1" ht="32.25" customHeight="1" x14ac:dyDescent="0.25">
      <c r="A280" s="87">
        <v>269</v>
      </c>
      <c r="B280" s="174" t="s">
        <v>380</v>
      </c>
      <c r="C280" s="84" t="s">
        <v>214</v>
      </c>
      <c r="D280" s="89" t="s">
        <v>702</v>
      </c>
      <c r="E280" s="90" t="s">
        <v>485</v>
      </c>
      <c r="F280" s="86">
        <v>44348</v>
      </c>
      <c r="G280" s="140"/>
      <c r="H280" s="140"/>
      <c r="I280" s="143"/>
    </row>
    <row r="281" spans="1:9" s="46" customFormat="1" ht="32.25" customHeight="1" x14ac:dyDescent="0.25">
      <c r="A281" s="87">
        <v>270</v>
      </c>
      <c r="B281" s="174" t="s">
        <v>380</v>
      </c>
      <c r="C281" s="84" t="s">
        <v>214</v>
      </c>
      <c r="D281" s="89" t="s">
        <v>703</v>
      </c>
      <c r="E281" s="90" t="s">
        <v>485</v>
      </c>
      <c r="F281" s="86">
        <v>44348</v>
      </c>
      <c r="G281" s="140"/>
      <c r="H281" s="140"/>
      <c r="I281" s="143"/>
    </row>
    <row r="282" spans="1:9" s="46" customFormat="1" ht="32.25" customHeight="1" x14ac:dyDescent="0.25">
      <c r="A282" s="87">
        <v>271</v>
      </c>
      <c r="B282" s="174" t="s">
        <v>380</v>
      </c>
      <c r="C282" s="84" t="s">
        <v>214</v>
      </c>
      <c r="D282" s="89" t="s">
        <v>704</v>
      </c>
      <c r="E282" s="90" t="s">
        <v>485</v>
      </c>
      <c r="F282" s="86">
        <v>44348</v>
      </c>
      <c r="G282" s="140"/>
      <c r="H282" s="140"/>
      <c r="I282" s="143"/>
    </row>
    <row r="283" spans="1:9" s="46" customFormat="1" ht="32.25" customHeight="1" x14ac:dyDescent="0.25">
      <c r="A283" s="87">
        <v>272</v>
      </c>
      <c r="B283" s="174" t="s">
        <v>380</v>
      </c>
      <c r="C283" s="84" t="s">
        <v>214</v>
      </c>
      <c r="D283" s="89" t="s">
        <v>705</v>
      </c>
      <c r="E283" s="90" t="s">
        <v>485</v>
      </c>
      <c r="F283" s="86">
        <v>44348</v>
      </c>
      <c r="G283" s="140"/>
      <c r="H283" s="140"/>
      <c r="I283" s="143"/>
    </row>
    <row r="284" spans="1:9" s="46" customFormat="1" ht="32.25" customHeight="1" x14ac:dyDescent="0.25">
      <c r="A284" s="87">
        <v>273</v>
      </c>
      <c r="B284" s="174" t="s">
        <v>380</v>
      </c>
      <c r="C284" s="84" t="s">
        <v>214</v>
      </c>
      <c r="D284" s="89" t="s">
        <v>706</v>
      </c>
      <c r="E284" s="90" t="s">
        <v>485</v>
      </c>
      <c r="F284" s="86">
        <v>44348</v>
      </c>
      <c r="G284" s="140"/>
      <c r="H284" s="140"/>
      <c r="I284" s="143"/>
    </row>
    <row r="285" spans="1:9" s="46" customFormat="1" ht="32.25" customHeight="1" x14ac:dyDescent="0.25">
      <c r="A285" s="87">
        <v>274</v>
      </c>
      <c r="B285" s="174" t="s">
        <v>380</v>
      </c>
      <c r="C285" s="84" t="s">
        <v>214</v>
      </c>
      <c r="D285" s="89" t="s">
        <v>707</v>
      </c>
      <c r="E285" s="90" t="s">
        <v>485</v>
      </c>
      <c r="F285" s="86">
        <v>44348</v>
      </c>
      <c r="G285" s="140"/>
      <c r="H285" s="140"/>
      <c r="I285" s="143"/>
    </row>
    <row r="286" spans="1:9" s="46" customFormat="1" ht="32.25" customHeight="1" x14ac:dyDescent="0.25">
      <c r="A286" s="87">
        <v>275</v>
      </c>
      <c r="B286" s="174" t="s">
        <v>380</v>
      </c>
      <c r="C286" s="84" t="s">
        <v>214</v>
      </c>
      <c r="D286" s="89" t="s">
        <v>708</v>
      </c>
      <c r="E286" s="90" t="s">
        <v>485</v>
      </c>
      <c r="F286" s="86">
        <v>44348</v>
      </c>
      <c r="G286" s="140"/>
      <c r="H286" s="140"/>
      <c r="I286" s="143"/>
    </row>
    <row r="287" spans="1:9" s="46" customFormat="1" ht="32.25" customHeight="1" x14ac:dyDescent="0.25">
      <c r="A287" s="87">
        <v>276</v>
      </c>
      <c r="B287" s="174" t="s">
        <v>380</v>
      </c>
      <c r="C287" s="84" t="s">
        <v>214</v>
      </c>
      <c r="D287" s="89" t="s">
        <v>709</v>
      </c>
      <c r="E287" s="90" t="s">
        <v>485</v>
      </c>
      <c r="F287" s="86">
        <v>44348</v>
      </c>
      <c r="G287" s="140"/>
      <c r="H287" s="140"/>
      <c r="I287" s="143"/>
    </row>
    <row r="288" spans="1:9" s="46" customFormat="1" ht="32.25" customHeight="1" x14ac:dyDescent="0.25">
      <c r="A288" s="87">
        <v>277</v>
      </c>
      <c r="B288" s="174" t="s">
        <v>380</v>
      </c>
      <c r="C288" s="84" t="s">
        <v>214</v>
      </c>
      <c r="D288" s="89" t="s">
        <v>710</v>
      </c>
      <c r="E288" s="90" t="s">
        <v>485</v>
      </c>
      <c r="F288" s="86">
        <v>44348</v>
      </c>
      <c r="G288" s="140"/>
      <c r="H288" s="140"/>
      <c r="I288" s="143"/>
    </row>
    <row r="289" spans="1:9" s="46" customFormat="1" ht="32.25" customHeight="1" x14ac:dyDescent="0.25">
      <c r="A289" s="87">
        <v>278</v>
      </c>
      <c r="B289" s="174" t="s">
        <v>380</v>
      </c>
      <c r="C289" s="84" t="s">
        <v>214</v>
      </c>
      <c r="D289" s="89" t="s">
        <v>711</v>
      </c>
      <c r="E289" s="90" t="s">
        <v>485</v>
      </c>
      <c r="F289" s="86">
        <v>44348</v>
      </c>
      <c r="G289" s="140"/>
      <c r="H289" s="140"/>
      <c r="I289" s="143"/>
    </row>
    <row r="290" spans="1:9" s="46" customFormat="1" ht="32.25" customHeight="1" x14ac:dyDescent="0.25">
      <c r="A290" s="87">
        <v>279</v>
      </c>
      <c r="B290" s="174" t="s">
        <v>380</v>
      </c>
      <c r="C290" s="84" t="s">
        <v>214</v>
      </c>
      <c r="D290" s="89" t="s">
        <v>712</v>
      </c>
      <c r="E290" s="90" t="s">
        <v>485</v>
      </c>
      <c r="F290" s="86">
        <v>44348</v>
      </c>
      <c r="G290" s="140"/>
      <c r="H290" s="140"/>
      <c r="I290" s="143"/>
    </row>
    <row r="291" spans="1:9" s="46" customFormat="1" ht="32.25" customHeight="1" x14ac:dyDescent="0.25">
      <c r="A291" s="87">
        <v>280</v>
      </c>
      <c r="B291" s="174" t="s">
        <v>380</v>
      </c>
      <c r="C291" s="84" t="s">
        <v>214</v>
      </c>
      <c r="D291" s="89" t="s">
        <v>713</v>
      </c>
      <c r="E291" s="90" t="s">
        <v>485</v>
      </c>
      <c r="F291" s="86">
        <v>44348</v>
      </c>
      <c r="G291" s="140"/>
      <c r="H291" s="140"/>
      <c r="I291" s="143"/>
    </row>
    <row r="292" spans="1:9" s="46" customFormat="1" ht="32.25" customHeight="1" x14ac:dyDescent="0.25">
      <c r="A292" s="87">
        <v>281</v>
      </c>
      <c r="B292" s="174" t="s">
        <v>380</v>
      </c>
      <c r="C292" s="84" t="s">
        <v>214</v>
      </c>
      <c r="D292" s="89" t="s">
        <v>714</v>
      </c>
      <c r="E292" s="90" t="s">
        <v>485</v>
      </c>
      <c r="F292" s="86">
        <v>44348</v>
      </c>
      <c r="G292" s="140"/>
      <c r="H292" s="140"/>
      <c r="I292" s="143"/>
    </row>
    <row r="293" spans="1:9" s="46" customFormat="1" ht="32.25" customHeight="1" x14ac:dyDescent="0.25">
      <c r="A293" s="87">
        <v>282</v>
      </c>
      <c r="B293" s="174" t="s">
        <v>380</v>
      </c>
      <c r="C293" s="84" t="s">
        <v>214</v>
      </c>
      <c r="D293" s="89" t="s">
        <v>715</v>
      </c>
      <c r="E293" s="90" t="s">
        <v>485</v>
      </c>
      <c r="F293" s="86">
        <v>44348</v>
      </c>
      <c r="G293" s="140"/>
      <c r="H293" s="140"/>
      <c r="I293" s="143"/>
    </row>
    <row r="294" spans="1:9" s="46" customFormat="1" ht="32.25" customHeight="1" x14ac:dyDescent="0.25">
      <c r="A294" s="87">
        <v>283</v>
      </c>
      <c r="B294" s="174" t="s">
        <v>380</v>
      </c>
      <c r="C294" s="84" t="s">
        <v>214</v>
      </c>
      <c r="D294" s="89" t="s">
        <v>716</v>
      </c>
      <c r="E294" s="90" t="s">
        <v>485</v>
      </c>
      <c r="F294" s="86">
        <v>44348</v>
      </c>
      <c r="G294" s="140"/>
      <c r="H294" s="140"/>
      <c r="I294" s="143"/>
    </row>
    <row r="295" spans="1:9" s="46" customFormat="1" ht="32.25" customHeight="1" x14ac:dyDescent="0.25">
      <c r="A295" s="87">
        <v>284</v>
      </c>
      <c r="B295" s="174" t="s">
        <v>380</v>
      </c>
      <c r="C295" s="84" t="s">
        <v>214</v>
      </c>
      <c r="D295" s="89" t="s">
        <v>717</v>
      </c>
      <c r="E295" s="90" t="s">
        <v>485</v>
      </c>
      <c r="F295" s="86">
        <v>44348</v>
      </c>
      <c r="G295" s="140"/>
      <c r="H295" s="140"/>
      <c r="I295" s="143"/>
    </row>
    <row r="296" spans="1:9" s="46" customFormat="1" ht="32.25" customHeight="1" x14ac:dyDescent="0.25">
      <c r="A296" s="87">
        <v>285</v>
      </c>
      <c r="B296" s="174" t="s">
        <v>380</v>
      </c>
      <c r="C296" s="84" t="s">
        <v>214</v>
      </c>
      <c r="D296" s="89" t="s">
        <v>718</v>
      </c>
      <c r="E296" s="90" t="s">
        <v>485</v>
      </c>
      <c r="F296" s="86">
        <v>44348</v>
      </c>
      <c r="G296" s="140"/>
      <c r="H296" s="140"/>
      <c r="I296" s="143"/>
    </row>
    <row r="297" spans="1:9" s="46" customFormat="1" ht="32.25" customHeight="1" x14ac:dyDescent="0.25">
      <c r="A297" s="87">
        <v>286</v>
      </c>
      <c r="B297" s="174" t="s">
        <v>380</v>
      </c>
      <c r="C297" s="84" t="s">
        <v>214</v>
      </c>
      <c r="D297" s="89" t="s">
        <v>719</v>
      </c>
      <c r="E297" s="90" t="s">
        <v>485</v>
      </c>
      <c r="F297" s="86">
        <v>44348</v>
      </c>
      <c r="G297" s="140"/>
      <c r="H297" s="140"/>
      <c r="I297" s="143"/>
    </row>
    <row r="298" spans="1:9" s="46" customFormat="1" ht="32.25" customHeight="1" x14ac:dyDescent="0.25">
      <c r="A298" s="87">
        <v>287</v>
      </c>
      <c r="B298" s="174" t="s">
        <v>380</v>
      </c>
      <c r="C298" s="84" t="s">
        <v>214</v>
      </c>
      <c r="D298" s="89" t="s">
        <v>720</v>
      </c>
      <c r="E298" s="90" t="s">
        <v>485</v>
      </c>
      <c r="F298" s="86">
        <v>44348</v>
      </c>
      <c r="G298" s="140"/>
      <c r="H298" s="140"/>
      <c r="I298" s="143"/>
    </row>
    <row r="299" spans="1:9" s="46" customFormat="1" ht="32.25" customHeight="1" x14ac:dyDescent="0.25">
      <c r="A299" s="87">
        <v>288</v>
      </c>
      <c r="B299" s="174" t="s">
        <v>380</v>
      </c>
      <c r="C299" s="84" t="s">
        <v>214</v>
      </c>
      <c r="D299" s="89" t="s">
        <v>721</v>
      </c>
      <c r="E299" s="90" t="s">
        <v>485</v>
      </c>
      <c r="F299" s="86">
        <v>44348</v>
      </c>
      <c r="G299" s="141"/>
      <c r="H299" s="141"/>
      <c r="I299" s="144"/>
    </row>
    <row r="300" spans="1:9" s="46" customFormat="1" ht="32.25" customHeight="1" x14ac:dyDescent="0.25">
      <c r="A300" s="87">
        <v>289</v>
      </c>
      <c r="B300" s="175" t="s">
        <v>486</v>
      </c>
      <c r="C300" s="84" t="s">
        <v>214</v>
      </c>
      <c r="D300" s="88" t="s">
        <v>487</v>
      </c>
      <c r="E300" s="90" t="s">
        <v>488</v>
      </c>
      <c r="F300" s="86">
        <v>44348</v>
      </c>
      <c r="G300" s="91">
        <v>416</v>
      </c>
      <c r="H300" s="91">
        <v>416</v>
      </c>
      <c r="I300" s="92">
        <v>0</v>
      </c>
    </row>
    <row r="301" spans="1:9" s="46" customFormat="1" ht="32.25" customHeight="1" x14ac:dyDescent="0.25">
      <c r="A301" s="87">
        <v>290</v>
      </c>
      <c r="B301" s="175" t="s">
        <v>489</v>
      </c>
      <c r="C301" s="84" t="s">
        <v>214</v>
      </c>
      <c r="D301" s="88" t="s">
        <v>490</v>
      </c>
      <c r="E301" s="88" t="s">
        <v>491</v>
      </c>
      <c r="F301" s="86">
        <v>44348</v>
      </c>
      <c r="G301" s="91" t="s">
        <v>492</v>
      </c>
      <c r="H301" s="91" t="s">
        <v>492</v>
      </c>
      <c r="I301" s="92">
        <v>0</v>
      </c>
    </row>
    <row r="302" spans="1:9" s="46" customFormat="1" ht="32.25" customHeight="1" x14ac:dyDescent="0.25">
      <c r="A302" s="87">
        <v>291</v>
      </c>
      <c r="B302" s="175" t="s">
        <v>493</v>
      </c>
      <c r="C302" s="84" t="s">
        <v>214</v>
      </c>
      <c r="D302" s="88" t="s">
        <v>494</v>
      </c>
      <c r="E302" s="88" t="s">
        <v>495</v>
      </c>
      <c r="F302" s="86">
        <v>44348</v>
      </c>
      <c r="G302" s="91" t="s">
        <v>496</v>
      </c>
      <c r="H302" s="91" t="s">
        <v>496</v>
      </c>
      <c r="I302" s="92">
        <v>0</v>
      </c>
    </row>
    <row r="303" spans="1:9" s="46" customFormat="1" ht="32.25" customHeight="1" x14ac:dyDescent="0.25">
      <c r="A303" s="87">
        <v>292</v>
      </c>
      <c r="B303" s="175" t="s">
        <v>497</v>
      </c>
      <c r="C303" s="84" t="s">
        <v>214</v>
      </c>
      <c r="D303" s="88" t="s">
        <v>498</v>
      </c>
      <c r="E303" s="90" t="s">
        <v>499</v>
      </c>
      <c r="F303" s="86">
        <v>44348</v>
      </c>
      <c r="G303" s="91" t="s">
        <v>500</v>
      </c>
      <c r="H303" s="91" t="s">
        <v>500</v>
      </c>
      <c r="I303" s="92">
        <v>0</v>
      </c>
    </row>
    <row r="304" spans="1:9" s="46" customFormat="1" ht="32.25" customHeight="1" x14ac:dyDescent="0.25">
      <c r="A304" s="87">
        <v>293</v>
      </c>
      <c r="B304" s="175" t="s">
        <v>501</v>
      </c>
      <c r="C304" s="84" t="s">
        <v>214</v>
      </c>
      <c r="D304" s="88" t="s">
        <v>502</v>
      </c>
      <c r="E304" s="88" t="s">
        <v>503</v>
      </c>
      <c r="F304" s="86">
        <v>44348</v>
      </c>
      <c r="G304" s="91" t="s">
        <v>504</v>
      </c>
      <c r="H304" s="91" t="s">
        <v>504</v>
      </c>
      <c r="I304" s="92">
        <v>0</v>
      </c>
    </row>
    <row r="305" spans="1:9" s="46" customFormat="1" ht="32.25" customHeight="1" x14ac:dyDescent="0.25">
      <c r="A305" s="87">
        <v>294</v>
      </c>
      <c r="B305" s="175" t="s">
        <v>505</v>
      </c>
      <c r="C305" s="84" t="s">
        <v>214</v>
      </c>
      <c r="D305" s="88" t="s">
        <v>506</v>
      </c>
      <c r="E305" s="88" t="s">
        <v>507</v>
      </c>
      <c r="F305" s="86">
        <v>44348</v>
      </c>
      <c r="G305" s="91" t="s">
        <v>508</v>
      </c>
      <c r="H305" s="91" t="s">
        <v>508</v>
      </c>
      <c r="I305" s="92">
        <v>0</v>
      </c>
    </row>
    <row r="306" spans="1:9" s="46" customFormat="1" ht="32.25" customHeight="1" x14ac:dyDescent="0.25">
      <c r="A306" s="87">
        <v>295</v>
      </c>
      <c r="B306" s="175" t="s">
        <v>505</v>
      </c>
      <c r="C306" s="84" t="s">
        <v>214</v>
      </c>
      <c r="D306" s="88" t="s">
        <v>506</v>
      </c>
      <c r="E306" s="88" t="s">
        <v>507</v>
      </c>
      <c r="F306" s="86">
        <v>44348</v>
      </c>
      <c r="G306" s="91" t="s">
        <v>508</v>
      </c>
      <c r="H306" s="91" t="s">
        <v>508</v>
      </c>
      <c r="I306" s="92">
        <v>0</v>
      </c>
    </row>
    <row r="307" spans="1:9" s="46" customFormat="1" ht="32.25" customHeight="1" x14ac:dyDescent="0.25">
      <c r="A307" s="87">
        <v>296</v>
      </c>
      <c r="B307" s="175" t="s">
        <v>509</v>
      </c>
      <c r="C307" s="84" t="s">
        <v>214</v>
      </c>
      <c r="D307" s="88" t="s">
        <v>510</v>
      </c>
      <c r="E307" s="88" t="s">
        <v>511</v>
      </c>
      <c r="F307" s="86">
        <v>44348</v>
      </c>
      <c r="G307" s="91">
        <v>1749975</v>
      </c>
      <c r="H307" s="91">
        <v>1749975</v>
      </c>
      <c r="I307" s="92">
        <v>0</v>
      </c>
    </row>
    <row r="308" spans="1:9" s="46" customFormat="1" ht="32.25" customHeight="1" x14ac:dyDescent="0.25">
      <c r="A308" s="87">
        <v>297</v>
      </c>
      <c r="B308" s="175" t="s">
        <v>512</v>
      </c>
      <c r="C308" s="84" t="s">
        <v>214</v>
      </c>
      <c r="D308" s="88" t="s">
        <v>513</v>
      </c>
      <c r="E308" s="88" t="s">
        <v>514</v>
      </c>
      <c r="F308" s="86">
        <v>44348</v>
      </c>
      <c r="G308" s="91" t="s">
        <v>515</v>
      </c>
      <c r="H308" s="91" t="s">
        <v>515</v>
      </c>
      <c r="I308" s="92">
        <v>0</v>
      </c>
    </row>
    <row r="309" spans="1:9" s="46" customFormat="1" ht="32.25" customHeight="1" x14ac:dyDescent="0.25">
      <c r="A309" s="87">
        <v>298</v>
      </c>
      <c r="B309" s="175" t="s">
        <v>516</v>
      </c>
      <c r="C309" s="84" t="s">
        <v>214</v>
      </c>
      <c r="D309" s="88" t="s">
        <v>517</v>
      </c>
      <c r="E309" s="88" t="s">
        <v>518</v>
      </c>
      <c r="F309" s="86">
        <v>44348</v>
      </c>
      <c r="G309" s="91">
        <v>64</v>
      </c>
      <c r="H309" s="91">
        <v>64</v>
      </c>
      <c r="I309" s="92">
        <v>0</v>
      </c>
    </row>
    <row r="310" spans="1:9" s="46" customFormat="1" ht="32.25" customHeight="1" x14ac:dyDescent="0.25">
      <c r="A310" s="87">
        <v>299</v>
      </c>
      <c r="B310" s="175" t="s">
        <v>519</v>
      </c>
      <c r="C310" s="84" t="s">
        <v>214</v>
      </c>
      <c r="D310" s="88" t="s">
        <v>520</v>
      </c>
      <c r="E310" s="88" t="s">
        <v>521</v>
      </c>
      <c r="F310" s="86">
        <v>44348</v>
      </c>
      <c r="G310" s="91">
        <v>82947895</v>
      </c>
      <c r="H310" s="91">
        <v>82947895</v>
      </c>
      <c r="I310" s="92">
        <v>0</v>
      </c>
    </row>
    <row r="311" spans="1:9" s="46" customFormat="1" ht="32.25" customHeight="1" x14ac:dyDescent="0.25">
      <c r="A311" s="87">
        <v>300</v>
      </c>
      <c r="B311" s="175" t="s">
        <v>522</v>
      </c>
      <c r="C311" s="84" t="s">
        <v>214</v>
      </c>
      <c r="D311" s="88" t="s">
        <v>524</v>
      </c>
      <c r="E311" s="88" t="s">
        <v>525</v>
      </c>
      <c r="F311" s="86">
        <v>44348</v>
      </c>
      <c r="G311" s="91">
        <v>6480525</v>
      </c>
      <c r="H311" s="91">
        <v>6480525</v>
      </c>
      <c r="I311" s="92">
        <v>0</v>
      </c>
    </row>
    <row r="312" spans="1:9" s="46" customFormat="1" ht="32.25" customHeight="1" x14ac:dyDescent="0.25">
      <c r="A312" s="87">
        <v>301</v>
      </c>
      <c r="B312" s="175" t="s">
        <v>526</v>
      </c>
      <c r="C312" s="84" t="s">
        <v>214</v>
      </c>
      <c r="D312" s="88" t="s">
        <v>527</v>
      </c>
      <c r="E312" s="88" t="s">
        <v>528</v>
      </c>
      <c r="F312" s="86">
        <v>44348</v>
      </c>
      <c r="G312" s="91">
        <v>7867476</v>
      </c>
      <c r="H312" s="91">
        <v>7867476</v>
      </c>
      <c r="I312" s="92">
        <v>0</v>
      </c>
    </row>
    <row r="313" spans="1:9" s="46" customFormat="1" ht="32.25" customHeight="1" x14ac:dyDescent="0.25">
      <c r="A313" s="87">
        <v>302</v>
      </c>
      <c r="B313" s="175" t="s">
        <v>529</v>
      </c>
      <c r="C313" s="84" t="s">
        <v>214</v>
      </c>
      <c r="D313" s="88" t="s">
        <v>530</v>
      </c>
      <c r="E313" s="88" t="s">
        <v>531</v>
      </c>
      <c r="F313" s="86">
        <v>44348</v>
      </c>
      <c r="G313" s="91">
        <v>9089744</v>
      </c>
      <c r="H313" s="91">
        <v>9089744</v>
      </c>
      <c r="I313" s="92">
        <v>0</v>
      </c>
    </row>
    <row r="314" spans="1:9" s="46" customFormat="1" ht="32.25" customHeight="1" x14ac:dyDescent="0.25">
      <c r="A314" s="87">
        <v>303</v>
      </c>
      <c r="B314" s="175" t="s">
        <v>532</v>
      </c>
      <c r="C314" s="84" t="s">
        <v>214</v>
      </c>
      <c r="D314" s="88" t="s">
        <v>533</v>
      </c>
      <c r="E314" s="88" t="s">
        <v>534</v>
      </c>
      <c r="F314" s="86">
        <v>44348</v>
      </c>
      <c r="G314" s="91">
        <v>30125653</v>
      </c>
      <c r="H314" s="91">
        <v>30125653</v>
      </c>
      <c r="I314" s="92">
        <v>0</v>
      </c>
    </row>
    <row r="315" spans="1:9" s="46" customFormat="1" ht="32.25" customHeight="1" x14ac:dyDescent="0.25">
      <c r="A315" s="87">
        <v>304</v>
      </c>
      <c r="B315" s="175" t="s">
        <v>535</v>
      </c>
      <c r="C315" s="84" t="s">
        <v>214</v>
      </c>
      <c r="D315" s="88" t="s">
        <v>536</v>
      </c>
      <c r="E315" s="88" t="s">
        <v>537</v>
      </c>
      <c r="F315" s="86">
        <v>44348</v>
      </c>
      <c r="G315" s="91">
        <v>5350224</v>
      </c>
      <c r="H315" s="91">
        <v>5350224</v>
      </c>
      <c r="I315" s="92">
        <v>0</v>
      </c>
    </row>
    <row r="316" spans="1:9" s="46" customFormat="1" ht="32.25" customHeight="1" x14ac:dyDescent="0.25">
      <c r="A316" s="87">
        <v>305</v>
      </c>
      <c r="B316" s="175" t="s">
        <v>538</v>
      </c>
      <c r="C316" s="84" t="s">
        <v>214</v>
      </c>
      <c r="D316" s="88" t="s">
        <v>539</v>
      </c>
      <c r="E316" s="88" t="s">
        <v>540</v>
      </c>
      <c r="F316" s="86">
        <v>44348</v>
      </c>
      <c r="G316" s="91">
        <v>7143116</v>
      </c>
      <c r="H316" s="91">
        <v>7143116</v>
      </c>
      <c r="I316" s="92">
        <v>0</v>
      </c>
    </row>
    <row r="317" spans="1:9" s="46" customFormat="1" ht="32.25" customHeight="1" x14ac:dyDescent="0.25">
      <c r="A317" s="87">
        <v>306</v>
      </c>
      <c r="B317" s="175" t="s">
        <v>541</v>
      </c>
      <c r="C317" s="84" t="s">
        <v>214</v>
      </c>
      <c r="D317" s="88" t="s">
        <v>542</v>
      </c>
      <c r="E317" s="88" t="s">
        <v>543</v>
      </c>
      <c r="F317" s="86">
        <v>44348</v>
      </c>
      <c r="G317" s="91">
        <v>5661766</v>
      </c>
      <c r="H317" s="91">
        <v>5661766</v>
      </c>
      <c r="I317" s="92">
        <v>0</v>
      </c>
    </row>
    <row r="318" spans="1:9" s="46" customFormat="1" ht="32.25" customHeight="1" x14ac:dyDescent="0.25">
      <c r="A318" s="87">
        <v>307</v>
      </c>
      <c r="B318" s="175" t="s">
        <v>544</v>
      </c>
      <c r="C318" s="84" t="s">
        <v>214</v>
      </c>
      <c r="D318" s="88" t="s">
        <v>545</v>
      </c>
      <c r="E318" s="88" t="s">
        <v>546</v>
      </c>
      <c r="F318" s="86">
        <v>44348</v>
      </c>
      <c r="G318" s="91">
        <v>133723149</v>
      </c>
      <c r="H318" s="91">
        <v>63518495.469999999</v>
      </c>
      <c r="I318" s="92">
        <v>70204653.530000001</v>
      </c>
    </row>
    <row r="319" spans="1:9" s="46" customFormat="1" ht="32.25" customHeight="1" x14ac:dyDescent="0.25">
      <c r="A319" s="87">
        <v>308</v>
      </c>
      <c r="B319" s="175" t="s">
        <v>547</v>
      </c>
      <c r="C319" s="84" t="s">
        <v>214</v>
      </c>
      <c r="D319" s="88" t="s">
        <v>548</v>
      </c>
      <c r="E319" s="88" t="s">
        <v>549</v>
      </c>
      <c r="F319" s="86">
        <v>44348</v>
      </c>
      <c r="G319" s="91">
        <v>155884419</v>
      </c>
      <c r="H319" s="91">
        <v>155884419</v>
      </c>
      <c r="I319" s="92">
        <v>0</v>
      </c>
    </row>
    <row r="320" spans="1:9" s="46" customFormat="1" ht="32.25" customHeight="1" x14ac:dyDescent="0.25">
      <c r="A320" s="87">
        <v>309</v>
      </c>
      <c r="B320" s="175" t="s">
        <v>550</v>
      </c>
      <c r="C320" s="84" t="s">
        <v>214</v>
      </c>
      <c r="D320" s="88" t="s">
        <v>551</v>
      </c>
      <c r="E320" s="88" t="s">
        <v>552</v>
      </c>
      <c r="F320" s="86">
        <v>44348</v>
      </c>
      <c r="G320" s="91">
        <v>108188391</v>
      </c>
      <c r="H320" s="91">
        <v>108188391</v>
      </c>
      <c r="I320" s="92">
        <v>0</v>
      </c>
    </row>
    <row r="321" spans="1:9" s="46" customFormat="1" ht="32.25" customHeight="1" x14ac:dyDescent="0.25">
      <c r="A321" s="87">
        <v>310</v>
      </c>
      <c r="B321" s="175" t="s">
        <v>553</v>
      </c>
      <c r="C321" s="84" t="s">
        <v>214</v>
      </c>
      <c r="D321" s="88" t="s">
        <v>554</v>
      </c>
      <c r="E321" s="88" t="s">
        <v>555</v>
      </c>
      <c r="F321" s="86">
        <v>44348</v>
      </c>
      <c r="G321" s="91">
        <v>199304845</v>
      </c>
      <c r="H321" s="91">
        <v>191564330.74000001</v>
      </c>
      <c r="I321" s="92">
        <v>7740514.2599999998</v>
      </c>
    </row>
    <row r="322" spans="1:9" s="46" customFormat="1" ht="32.25" customHeight="1" x14ac:dyDescent="0.25">
      <c r="A322" s="87">
        <v>311</v>
      </c>
      <c r="B322" s="175" t="s">
        <v>556</v>
      </c>
      <c r="C322" s="84" t="s">
        <v>214</v>
      </c>
      <c r="D322" s="88" t="s">
        <v>557</v>
      </c>
      <c r="E322" s="88" t="s">
        <v>558</v>
      </c>
      <c r="F322" s="86">
        <v>44348</v>
      </c>
      <c r="G322" s="91">
        <v>6260917</v>
      </c>
      <c r="H322" s="91">
        <v>6260917</v>
      </c>
      <c r="I322" s="92">
        <v>0</v>
      </c>
    </row>
    <row r="323" spans="1:9" s="46" customFormat="1" ht="32.25" customHeight="1" x14ac:dyDescent="0.25">
      <c r="A323" s="87">
        <v>312</v>
      </c>
      <c r="B323" s="175" t="s">
        <v>523</v>
      </c>
      <c r="C323" s="84" t="s">
        <v>214</v>
      </c>
      <c r="D323" s="88" t="s">
        <v>559</v>
      </c>
      <c r="E323" s="88" t="s">
        <v>560</v>
      </c>
      <c r="F323" s="86">
        <v>44348</v>
      </c>
      <c r="G323" s="91">
        <v>5235872</v>
      </c>
      <c r="H323" s="91">
        <v>5235872</v>
      </c>
      <c r="I323" s="92">
        <v>0</v>
      </c>
    </row>
    <row r="324" spans="1:9" s="46" customFormat="1" ht="32.25" customHeight="1" x14ac:dyDescent="0.25">
      <c r="A324" s="87">
        <v>313</v>
      </c>
      <c r="B324" s="175" t="s">
        <v>561</v>
      </c>
      <c r="C324" s="84" t="s">
        <v>214</v>
      </c>
      <c r="D324" s="90" t="s">
        <v>562</v>
      </c>
      <c r="E324" s="88" t="s">
        <v>563</v>
      </c>
      <c r="F324" s="86">
        <v>44348</v>
      </c>
      <c r="G324" s="91">
        <v>21402599</v>
      </c>
      <c r="H324" s="91">
        <v>21402599</v>
      </c>
      <c r="I324" s="92">
        <v>0</v>
      </c>
    </row>
    <row r="325" spans="1:9" s="46" customFormat="1" ht="32.25" customHeight="1" x14ac:dyDescent="0.25">
      <c r="A325" s="87">
        <v>314</v>
      </c>
      <c r="B325" s="175" t="s">
        <v>564</v>
      </c>
      <c r="C325" s="84" t="s">
        <v>214</v>
      </c>
      <c r="D325" s="90" t="s">
        <v>565</v>
      </c>
      <c r="E325" s="88" t="s">
        <v>566</v>
      </c>
      <c r="F325" s="86">
        <v>44348</v>
      </c>
      <c r="G325" s="91">
        <v>50571463</v>
      </c>
      <c r="H325" s="91">
        <v>50571463</v>
      </c>
      <c r="I325" s="92">
        <v>0</v>
      </c>
    </row>
    <row r="326" spans="1:9" s="46" customFormat="1" ht="32.25" customHeight="1" thickBot="1" x14ac:dyDescent="0.3">
      <c r="A326" s="157">
        <v>315</v>
      </c>
      <c r="B326" s="176" t="s">
        <v>567</v>
      </c>
      <c r="C326" s="158" t="s">
        <v>214</v>
      </c>
      <c r="D326" s="159" t="s">
        <v>568</v>
      </c>
      <c r="E326" s="159" t="s">
        <v>569</v>
      </c>
      <c r="F326" s="160">
        <v>44348</v>
      </c>
      <c r="G326" s="104">
        <v>467285167</v>
      </c>
      <c r="H326" s="104">
        <v>436793843.16000003</v>
      </c>
      <c r="I326" s="161">
        <v>30491323.84</v>
      </c>
    </row>
    <row r="327" spans="1:9" s="46" customFormat="1" x14ac:dyDescent="0.25">
      <c r="A327" s="182"/>
      <c r="B327" s="183"/>
      <c r="C327" s="184"/>
      <c r="D327" s="185"/>
      <c r="E327" s="185"/>
      <c r="F327" s="185"/>
      <c r="G327" s="185"/>
      <c r="H327" s="185"/>
      <c r="I327" s="186"/>
    </row>
    <row r="328" spans="1:9" s="93" customFormat="1" ht="33" customHeight="1" x14ac:dyDescent="0.25">
      <c r="A328" s="36">
        <v>316</v>
      </c>
      <c r="B328" s="111" t="s">
        <v>925</v>
      </c>
      <c r="C328" s="84" t="s">
        <v>214</v>
      </c>
      <c r="D328" s="102" t="s">
        <v>928</v>
      </c>
      <c r="E328" s="36" t="s">
        <v>725</v>
      </c>
      <c r="F328" s="35">
        <v>1983</v>
      </c>
      <c r="G328" s="94">
        <v>1135</v>
      </c>
      <c r="H328" s="94">
        <v>1135</v>
      </c>
      <c r="I328" s="94">
        <v>0</v>
      </c>
    </row>
    <row r="329" spans="1:9" s="93" customFormat="1" ht="33" customHeight="1" x14ac:dyDescent="0.25">
      <c r="A329" s="36">
        <v>317</v>
      </c>
      <c r="B329" s="115" t="s">
        <v>926</v>
      </c>
      <c r="C329" s="84" t="s">
        <v>214</v>
      </c>
      <c r="D329" s="102" t="s">
        <v>928</v>
      </c>
      <c r="E329" s="36" t="s">
        <v>726</v>
      </c>
      <c r="F329" s="35">
        <v>1983</v>
      </c>
      <c r="G329" s="94">
        <v>568</v>
      </c>
      <c r="H329" s="94">
        <v>568</v>
      </c>
      <c r="I329" s="94">
        <v>0</v>
      </c>
    </row>
    <row r="330" spans="1:9" s="93" customFormat="1" ht="33" customHeight="1" x14ac:dyDescent="0.25">
      <c r="A330" s="36">
        <v>318</v>
      </c>
      <c r="B330" s="115" t="s">
        <v>927</v>
      </c>
      <c r="C330" s="84" t="s">
        <v>214</v>
      </c>
      <c r="D330" s="102" t="s">
        <v>928</v>
      </c>
      <c r="E330" s="36" t="s">
        <v>727</v>
      </c>
      <c r="F330" s="35">
        <v>1979</v>
      </c>
      <c r="G330" s="94">
        <v>1260</v>
      </c>
      <c r="H330" s="94">
        <v>1260</v>
      </c>
      <c r="I330" s="94">
        <v>0</v>
      </c>
    </row>
    <row r="331" spans="1:9" s="93" customFormat="1" ht="33" customHeight="1" x14ac:dyDescent="0.25">
      <c r="A331" s="36">
        <v>319</v>
      </c>
      <c r="B331" s="115" t="s">
        <v>232</v>
      </c>
      <c r="C331" s="84" t="s">
        <v>214</v>
      </c>
      <c r="D331" s="102" t="s">
        <v>929</v>
      </c>
      <c r="E331" s="36" t="s">
        <v>728</v>
      </c>
      <c r="F331" s="35">
        <v>1989</v>
      </c>
      <c r="G331" s="94">
        <v>692</v>
      </c>
      <c r="H331" s="94">
        <v>692</v>
      </c>
      <c r="I331" s="94">
        <v>0</v>
      </c>
    </row>
    <row r="332" spans="1:9" s="93" customFormat="1" ht="33" customHeight="1" x14ac:dyDescent="0.25">
      <c r="A332" s="36">
        <v>320</v>
      </c>
      <c r="B332" s="115" t="s">
        <v>235</v>
      </c>
      <c r="C332" s="84" t="s">
        <v>214</v>
      </c>
      <c r="D332" s="102" t="s">
        <v>930</v>
      </c>
      <c r="E332" s="36" t="s">
        <v>729</v>
      </c>
      <c r="F332" s="35">
        <v>1971</v>
      </c>
      <c r="G332" s="94">
        <v>1344218</v>
      </c>
      <c r="H332" s="94">
        <v>1344218</v>
      </c>
      <c r="I332" s="94">
        <v>0</v>
      </c>
    </row>
    <row r="333" spans="1:9" s="93" customFormat="1" ht="33" customHeight="1" x14ac:dyDescent="0.25">
      <c r="A333" s="36">
        <v>321</v>
      </c>
      <c r="B333" s="115" t="s">
        <v>238</v>
      </c>
      <c r="C333" s="84" t="s">
        <v>214</v>
      </c>
      <c r="D333" s="102" t="s">
        <v>931</v>
      </c>
      <c r="E333" s="36" t="s">
        <v>730</v>
      </c>
      <c r="F333" s="35">
        <v>1969</v>
      </c>
      <c r="G333" s="94">
        <v>1198381.936</v>
      </c>
      <c r="H333" s="94">
        <v>802505.09127999994</v>
      </c>
      <c r="I333" s="94">
        <v>395876.84472000005</v>
      </c>
    </row>
    <row r="334" spans="1:9" s="93" customFormat="1" ht="33" customHeight="1" x14ac:dyDescent="0.25">
      <c r="A334" s="36">
        <v>322</v>
      </c>
      <c r="B334" s="115" t="s">
        <v>241</v>
      </c>
      <c r="C334" s="84" t="s">
        <v>214</v>
      </c>
      <c r="D334" s="102" t="s">
        <v>932</v>
      </c>
      <c r="E334" s="36" t="s">
        <v>731</v>
      </c>
      <c r="F334" s="35">
        <v>1995</v>
      </c>
      <c r="G334" s="94">
        <v>444461.554</v>
      </c>
      <c r="H334" s="94">
        <v>444461.554</v>
      </c>
      <c r="I334" s="94">
        <v>0</v>
      </c>
    </row>
    <row r="335" spans="1:9" s="93" customFormat="1" ht="33" customHeight="1" x14ac:dyDescent="0.25">
      <c r="A335" s="36">
        <v>323</v>
      </c>
      <c r="B335" s="115" t="s">
        <v>250</v>
      </c>
      <c r="C335" s="84" t="s">
        <v>214</v>
      </c>
      <c r="D335" s="102" t="s">
        <v>930</v>
      </c>
      <c r="E335" s="36" t="s">
        <v>732</v>
      </c>
      <c r="F335" s="35">
        <v>1975</v>
      </c>
      <c r="G335" s="94">
        <v>1134</v>
      </c>
      <c r="H335" s="94">
        <v>1134</v>
      </c>
      <c r="I335" s="94">
        <v>0</v>
      </c>
    </row>
    <row r="336" spans="1:9" s="93" customFormat="1" ht="33" customHeight="1" x14ac:dyDescent="0.25">
      <c r="A336" s="36">
        <v>324</v>
      </c>
      <c r="B336" s="115" t="s">
        <v>220</v>
      </c>
      <c r="C336" s="84" t="s">
        <v>214</v>
      </c>
      <c r="D336" s="102" t="s">
        <v>928</v>
      </c>
      <c r="E336" s="36" t="s">
        <v>733</v>
      </c>
      <c r="F336" s="35">
        <v>1966</v>
      </c>
      <c r="G336" s="94">
        <v>567</v>
      </c>
      <c r="H336" s="94">
        <v>567</v>
      </c>
      <c r="I336" s="94">
        <v>0</v>
      </c>
    </row>
    <row r="337" spans="1:9" s="93" customFormat="1" ht="33" customHeight="1" x14ac:dyDescent="0.25">
      <c r="A337" s="36">
        <v>325</v>
      </c>
      <c r="B337" s="115" t="s">
        <v>223</v>
      </c>
      <c r="C337" s="84" t="s">
        <v>214</v>
      </c>
      <c r="D337" s="102" t="s">
        <v>933</v>
      </c>
      <c r="E337" s="36" t="s">
        <v>734</v>
      </c>
      <c r="F337" s="35">
        <v>1966</v>
      </c>
      <c r="G337" s="98">
        <v>2554.3490000000002</v>
      </c>
      <c r="H337" s="98">
        <v>2554.3490000000002</v>
      </c>
      <c r="I337" s="98">
        <v>0</v>
      </c>
    </row>
    <row r="338" spans="1:9" s="93" customFormat="1" ht="33" customHeight="1" x14ac:dyDescent="0.25">
      <c r="A338" s="36">
        <v>326</v>
      </c>
      <c r="B338" s="115" t="s">
        <v>934</v>
      </c>
      <c r="C338" s="84" t="s">
        <v>214</v>
      </c>
      <c r="D338" s="102" t="s">
        <v>933</v>
      </c>
      <c r="E338" s="36" t="s">
        <v>735</v>
      </c>
      <c r="F338" s="35">
        <v>1966</v>
      </c>
      <c r="G338" s="98">
        <v>1016.652</v>
      </c>
      <c r="H338" s="98">
        <v>1016.652</v>
      </c>
      <c r="I338" s="98">
        <v>0</v>
      </c>
    </row>
    <row r="339" spans="1:9" s="93" customFormat="1" ht="51" customHeight="1" x14ac:dyDescent="0.25">
      <c r="A339" s="36">
        <v>327</v>
      </c>
      <c r="B339" s="115" t="s">
        <v>935</v>
      </c>
      <c r="C339" s="84" t="s">
        <v>214</v>
      </c>
      <c r="D339" s="102" t="s">
        <v>933</v>
      </c>
      <c r="E339" s="36" t="s">
        <v>736</v>
      </c>
      <c r="F339" s="35">
        <v>1980</v>
      </c>
      <c r="G339" s="98">
        <v>2220.1120000000001</v>
      </c>
      <c r="H339" s="98">
        <v>2220.1120000000001</v>
      </c>
      <c r="I339" s="98">
        <v>0</v>
      </c>
    </row>
    <row r="340" spans="1:9" s="93" customFormat="1" ht="33" customHeight="1" x14ac:dyDescent="0.25">
      <c r="A340" s="36">
        <v>328</v>
      </c>
      <c r="B340" s="115" t="s">
        <v>936</v>
      </c>
      <c r="C340" s="84" t="s">
        <v>214</v>
      </c>
      <c r="D340" s="102" t="s">
        <v>937</v>
      </c>
      <c r="E340" s="36" t="s">
        <v>737</v>
      </c>
      <c r="F340" s="35">
        <v>1977</v>
      </c>
      <c r="G340" s="94">
        <v>711213</v>
      </c>
      <c r="H340" s="94">
        <v>515965</v>
      </c>
      <c r="I340" s="94">
        <v>195248</v>
      </c>
    </row>
    <row r="341" spans="1:9" s="93" customFormat="1" ht="33" customHeight="1" x14ac:dyDescent="0.25">
      <c r="A341" s="36">
        <v>329</v>
      </c>
      <c r="B341" s="115" t="s">
        <v>938</v>
      </c>
      <c r="C341" s="84" t="s">
        <v>214</v>
      </c>
      <c r="D341" s="102" t="s">
        <v>928</v>
      </c>
      <c r="E341" s="36" t="s">
        <v>738</v>
      </c>
      <c r="F341" s="39">
        <v>2009</v>
      </c>
      <c r="G341" s="95">
        <f>3756826620/1000</f>
        <v>3756826.62</v>
      </c>
      <c r="H341" s="95">
        <f>2075646708.65/1000</f>
        <v>2075646.7086500002</v>
      </c>
      <c r="I341" s="95">
        <f>1681179911.35/1000</f>
        <v>1681179.91135</v>
      </c>
    </row>
    <row r="342" spans="1:9" s="93" customFormat="1" ht="33" customHeight="1" x14ac:dyDescent="0.25">
      <c r="A342" s="36">
        <v>330</v>
      </c>
      <c r="B342" s="115" t="s">
        <v>939</v>
      </c>
      <c r="C342" s="84" t="s">
        <v>214</v>
      </c>
      <c r="D342" s="102" t="s">
        <v>940</v>
      </c>
      <c r="E342" s="36" t="s">
        <v>739</v>
      </c>
      <c r="F342" s="35">
        <v>1991</v>
      </c>
      <c r="G342" s="94">
        <v>4546</v>
      </c>
      <c r="H342" s="94">
        <v>4546</v>
      </c>
      <c r="I342" s="94"/>
    </row>
    <row r="343" spans="1:9" s="93" customFormat="1" ht="33" customHeight="1" x14ac:dyDescent="0.25">
      <c r="A343" s="36">
        <v>331</v>
      </c>
      <c r="B343" s="115" t="s">
        <v>941</v>
      </c>
      <c r="C343" s="84" t="s">
        <v>214</v>
      </c>
      <c r="D343" s="102" t="s">
        <v>942</v>
      </c>
      <c r="E343" s="36" t="s">
        <v>740</v>
      </c>
      <c r="F343" s="35">
        <v>1972</v>
      </c>
      <c r="G343" s="94">
        <v>303578</v>
      </c>
      <c r="H343" s="94">
        <v>303578</v>
      </c>
      <c r="I343" s="94"/>
    </row>
    <row r="344" spans="1:9" s="93" customFormat="1" ht="33" customHeight="1" x14ac:dyDescent="0.25">
      <c r="A344" s="36">
        <v>332</v>
      </c>
      <c r="B344" s="115" t="s">
        <v>943</v>
      </c>
      <c r="C344" s="84" t="s">
        <v>214</v>
      </c>
      <c r="D344" s="102" t="s">
        <v>942</v>
      </c>
      <c r="E344" s="36" t="s">
        <v>741</v>
      </c>
      <c r="F344" s="35">
        <v>1979</v>
      </c>
      <c r="G344" s="94">
        <v>1444354.9480000001</v>
      </c>
      <c r="H344" s="94">
        <v>669498.60554000002</v>
      </c>
      <c r="I344" s="94">
        <v>774856.34246000007</v>
      </c>
    </row>
    <row r="345" spans="1:9" s="93" customFormat="1" ht="33" customHeight="1" x14ac:dyDescent="0.25">
      <c r="A345" s="36">
        <v>333</v>
      </c>
      <c r="B345" s="115" t="s">
        <v>944</v>
      </c>
      <c r="C345" s="84" t="s">
        <v>214</v>
      </c>
      <c r="D345" s="102" t="s">
        <v>942</v>
      </c>
      <c r="E345" s="36" t="s">
        <v>742</v>
      </c>
      <c r="F345" s="35">
        <v>1921</v>
      </c>
      <c r="G345" s="94">
        <v>3861488.36</v>
      </c>
      <c r="H345" s="94">
        <v>1001566.5180599999</v>
      </c>
      <c r="I345" s="94">
        <v>2859921.8419399997</v>
      </c>
    </row>
    <row r="346" spans="1:9" s="93" customFormat="1" ht="33" customHeight="1" x14ac:dyDescent="0.25">
      <c r="A346" s="36">
        <v>334</v>
      </c>
      <c r="B346" s="115" t="s">
        <v>945</v>
      </c>
      <c r="C346" s="84" t="s">
        <v>214</v>
      </c>
      <c r="D346" s="102" t="s">
        <v>932</v>
      </c>
      <c r="E346" s="36" t="s">
        <v>743</v>
      </c>
      <c r="F346" s="35">
        <v>1973</v>
      </c>
      <c r="G346" s="94">
        <v>1324</v>
      </c>
      <c r="H346" s="94">
        <v>1324</v>
      </c>
      <c r="I346" s="94"/>
    </row>
    <row r="347" spans="1:9" s="93" customFormat="1" ht="33" customHeight="1" x14ac:dyDescent="0.25">
      <c r="A347" s="36">
        <v>335</v>
      </c>
      <c r="B347" s="115" t="s">
        <v>946</v>
      </c>
      <c r="C347" s="84" t="s">
        <v>214</v>
      </c>
      <c r="D347" s="102" t="s">
        <v>947</v>
      </c>
      <c r="E347" s="36" t="s">
        <v>744</v>
      </c>
      <c r="F347" s="35">
        <v>1977</v>
      </c>
      <c r="G347" s="94">
        <v>13430</v>
      </c>
      <c r="H347" s="94">
        <v>13430</v>
      </c>
      <c r="I347" s="94"/>
    </row>
    <row r="348" spans="1:9" s="93" customFormat="1" ht="33" customHeight="1" x14ac:dyDescent="0.25">
      <c r="A348" s="36">
        <v>336</v>
      </c>
      <c r="B348" s="115" t="s">
        <v>948</v>
      </c>
      <c r="C348" s="84" t="s">
        <v>214</v>
      </c>
      <c r="D348" s="102" t="s">
        <v>932</v>
      </c>
      <c r="E348" s="36" t="s">
        <v>745</v>
      </c>
      <c r="F348" s="35">
        <v>1975</v>
      </c>
      <c r="G348" s="94">
        <v>87847</v>
      </c>
      <c r="H348" s="94">
        <v>87847</v>
      </c>
      <c r="I348" s="94"/>
    </row>
    <row r="349" spans="1:9" s="93" customFormat="1" ht="33" customHeight="1" x14ac:dyDescent="0.25">
      <c r="A349" s="36">
        <v>337</v>
      </c>
      <c r="B349" s="115" t="s">
        <v>949</v>
      </c>
      <c r="C349" s="84" t="s">
        <v>214</v>
      </c>
      <c r="D349" s="102" t="s">
        <v>950</v>
      </c>
      <c r="E349" s="36" t="s">
        <v>746</v>
      </c>
      <c r="F349" s="35">
        <v>1996</v>
      </c>
      <c r="G349" s="94">
        <v>102162.83199999999</v>
      </c>
      <c r="H349" s="94">
        <v>33401.152719999998</v>
      </c>
      <c r="I349" s="94">
        <v>68761.679279999997</v>
      </c>
    </row>
    <row r="350" spans="1:9" s="93" customFormat="1" ht="33" customHeight="1" x14ac:dyDescent="0.25">
      <c r="A350" s="36">
        <v>338</v>
      </c>
      <c r="B350" s="115" t="s">
        <v>951</v>
      </c>
      <c r="C350" s="84" t="s">
        <v>214</v>
      </c>
      <c r="D350" s="102" t="s">
        <v>952</v>
      </c>
      <c r="E350" s="36" t="s">
        <v>747</v>
      </c>
      <c r="F350" s="35">
        <v>2002</v>
      </c>
      <c r="G350" s="94">
        <v>0</v>
      </c>
      <c r="H350" s="94">
        <v>0</v>
      </c>
      <c r="I350" s="94">
        <v>0</v>
      </c>
    </row>
    <row r="351" spans="1:9" s="93" customFormat="1" ht="33" customHeight="1" x14ac:dyDescent="0.25">
      <c r="A351" s="36">
        <v>339</v>
      </c>
      <c r="B351" s="115" t="s">
        <v>953</v>
      </c>
      <c r="C351" s="84" t="s">
        <v>214</v>
      </c>
      <c r="D351" s="102" t="s">
        <v>954</v>
      </c>
      <c r="E351" s="36" t="s">
        <v>748</v>
      </c>
      <c r="F351" s="35">
        <v>1984</v>
      </c>
      <c r="G351" s="94">
        <v>239486.72700000001</v>
      </c>
      <c r="H351" s="94">
        <v>48655.805159999996</v>
      </c>
      <c r="I351" s="94">
        <v>190830.92184</v>
      </c>
    </row>
    <row r="352" spans="1:9" s="93" customFormat="1" ht="33" customHeight="1" x14ac:dyDescent="0.25">
      <c r="A352" s="36">
        <v>340</v>
      </c>
      <c r="B352" s="115" t="s">
        <v>955</v>
      </c>
      <c r="C352" s="84" t="s">
        <v>214</v>
      </c>
      <c r="D352" s="102" t="s">
        <v>952</v>
      </c>
      <c r="E352" s="36" t="s">
        <v>749</v>
      </c>
      <c r="F352" s="35">
        <v>1984</v>
      </c>
      <c r="G352" s="94">
        <v>264468.73700000002</v>
      </c>
      <c r="H352" s="94">
        <v>61181.674840000007</v>
      </c>
      <c r="I352" s="94">
        <v>203287.06216</v>
      </c>
    </row>
    <row r="353" spans="1:9" s="93" customFormat="1" ht="33" customHeight="1" x14ac:dyDescent="0.25">
      <c r="A353" s="36">
        <v>341</v>
      </c>
      <c r="B353" s="187" t="s">
        <v>956</v>
      </c>
      <c r="C353" s="84" t="s">
        <v>214</v>
      </c>
      <c r="D353" s="188" t="s">
        <v>957</v>
      </c>
      <c r="E353" s="38" t="s">
        <v>750</v>
      </c>
      <c r="F353" s="37">
        <v>1986</v>
      </c>
      <c r="G353" s="97">
        <v>10820017</v>
      </c>
      <c r="H353" s="97">
        <v>9549393</v>
      </c>
      <c r="I353" s="97">
        <f>+G353-H353</f>
        <v>1270624</v>
      </c>
    </row>
    <row r="354" spans="1:9" s="93" customFormat="1" ht="33" customHeight="1" x14ac:dyDescent="0.25">
      <c r="A354" s="36">
        <v>342</v>
      </c>
      <c r="B354" s="187" t="s">
        <v>958</v>
      </c>
      <c r="C354" s="84" t="s">
        <v>214</v>
      </c>
      <c r="D354" s="188" t="s">
        <v>957</v>
      </c>
      <c r="E354" s="38" t="s">
        <v>751</v>
      </c>
      <c r="F354" s="37">
        <v>1971</v>
      </c>
      <c r="G354" s="97">
        <v>9031</v>
      </c>
      <c r="H354" s="97">
        <v>9031</v>
      </c>
      <c r="I354" s="97"/>
    </row>
    <row r="355" spans="1:9" s="93" customFormat="1" ht="33" customHeight="1" x14ac:dyDescent="0.25">
      <c r="A355" s="36">
        <v>343</v>
      </c>
      <c r="B355" s="187" t="s">
        <v>959</v>
      </c>
      <c r="C355" s="84" t="s">
        <v>214</v>
      </c>
      <c r="D355" s="188" t="s">
        <v>960</v>
      </c>
      <c r="E355" s="38" t="s">
        <v>752</v>
      </c>
      <c r="F355" s="37">
        <v>1972</v>
      </c>
      <c r="G355" s="97">
        <v>7055</v>
      </c>
      <c r="H355" s="97">
        <v>7055</v>
      </c>
      <c r="I355" s="97"/>
    </row>
    <row r="356" spans="1:9" s="93" customFormat="1" ht="33" customHeight="1" x14ac:dyDescent="0.25">
      <c r="A356" s="36">
        <v>344</v>
      </c>
      <c r="B356" s="115" t="s">
        <v>961</v>
      </c>
      <c r="C356" s="84" t="s">
        <v>214</v>
      </c>
      <c r="D356" s="102" t="s">
        <v>962</v>
      </c>
      <c r="E356" s="36" t="s">
        <v>753</v>
      </c>
      <c r="F356" s="35">
        <v>1977</v>
      </c>
      <c r="G356" s="94">
        <f>1506208051/1000</f>
        <v>1506208.051</v>
      </c>
      <c r="H356" s="94">
        <f>922473816.82/1000</f>
        <v>922473.81682000007</v>
      </c>
      <c r="I356" s="94">
        <f>583734234.18/1000</f>
        <v>583734.23417999991</v>
      </c>
    </row>
    <row r="357" spans="1:9" s="93" customFormat="1" ht="33" customHeight="1" x14ac:dyDescent="0.25">
      <c r="A357" s="36">
        <v>345</v>
      </c>
      <c r="B357" s="118" t="s">
        <v>963</v>
      </c>
      <c r="C357" s="84" t="s">
        <v>214</v>
      </c>
      <c r="D357" s="124" t="s">
        <v>964</v>
      </c>
      <c r="E357" s="36" t="s">
        <v>754</v>
      </c>
      <c r="F357" s="40">
        <v>2003</v>
      </c>
      <c r="G357" s="94">
        <f>945926048/1000</f>
        <v>945926.04799999995</v>
      </c>
      <c r="H357" s="94">
        <f>719896673.77/1000</f>
        <v>719896.67376999999</v>
      </c>
      <c r="I357" s="94">
        <f>226029374.23/1000</f>
        <v>226029.37422999999</v>
      </c>
    </row>
    <row r="358" spans="1:9" s="93" customFormat="1" ht="33" customHeight="1" x14ac:dyDescent="0.25">
      <c r="A358" s="36">
        <v>346</v>
      </c>
      <c r="B358" s="115" t="s">
        <v>965</v>
      </c>
      <c r="C358" s="84" t="s">
        <v>214</v>
      </c>
      <c r="D358" s="102" t="s">
        <v>966</v>
      </c>
      <c r="E358" s="36" t="s">
        <v>755</v>
      </c>
      <c r="F358" s="35">
        <v>1985</v>
      </c>
      <c r="G358" s="94">
        <v>16881</v>
      </c>
      <c r="H358" s="94">
        <v>16881</v>
      </c>
      <c r="I358" s="94"/>
    </row>
    <row r="359" spans="1:9" s="93" customFormat="1" ht="33" customHeight="1" x14ac:dyDescent="0.25">
      <c r="A359" s="36">
        <v>347</v>
      </c>
      <c r="B359" s="115" t="s">
        <v>967</v>
      </c>
      <c r="C359" s="84" t="s">
        <v>214</v>
      </c>
      <c r="D359" s="102" t="s">
        <v>968</v>
      </c>
      <c r="E359" s="36" t="s">
        <v>756</v>
      </c>
      <c r="F359" s="35">
        <v>1986</v>
      </c>
      <c r="G359" s="94">
        <v>15854</v>
      </c>
      <c r="H359" s="94">
        <v>15854</v>
      </c>
      <c r="I359" s="94"/>
    </row>
    <row r="360" spans="1:9" s="93" customFormat="1" ht="33" customHeight="1" x14ac:dyDescent="0.25">
      <c r="A360" s="36">
        <v>348</v>
      </c>
      <c r="B360" s="115" t="s">
        <v>969</v>
      </c>
      <c r="C360" s="84" t="s">
        <v>214</v>
      </c>
      <c r="D360" s="102" t="s">
        <v>966</v>
      </c>
      <c r="E360" s="36" t="s">
        <v>757</v>
      </c>
      <c r="F360" s="35">
        <v>1986</v>
      </c>
      <c r="G360" s="94">
        <v>38361</v>
      </c>
      <c r="H360" s="94">
        <v>37625</v>
      </c>
      <c r="I360" s="94">
        <f>G360-H360</f>
        <v>736</v>
      </c>
    </row>
    <row r="361" spans="1:9" s="93" customFormat="1" ht="33" customHeight="1" x14ac:dyDescent="0.25">
      <c r="A361" s="36">
        <v>349</v>
      </c>
      <c r="B361" s="115" t="s">
        <v>970</v>
      </c>
      <c r="C361" s="84" t="s">
        <v>214</v>
      </c>
      <c r="D361" s="102" t="s">
        <v>966</v>
      </c>
      <c r="E361" s="36" t="s">
        <v>758</v>
      </c>
      <c r="F361" s="35">
        <v>1986</v>
      </c>
      <c r="G361" s="94">
        <v>185591</v>
      </c>
      <c r="H361" s="94">
        <v>185591</v>
      </c>
      <c r="I361" s="94"/>
    </row>
    <row r="362" spans="1:9" s="93" customFormat="1" ht="33" customHeight="1" x14ac:dyDescent="0.25">
      <c r="A362" s="36">
        <v>350</v>
      </c>
      <c r="B362" s="115" t="s">
        <v>971</v>
      </c>
      <c r="C362" s="84" t="s">
        <v>214</v>
      </c>
      <c r="D362" s="102" t="s">
        <v>966</v>
      </c>
      <c r="E362" s="36" t="s">
        <v>759</v>
      </c>
      <c r="F362" s="35">
        <v>1968</v>
      </c>
      <c r="G362" s="94">
        <v>1408</v>
      </c>
      <c r="H362" s="94">
        <v>1408</v>
      </c>
      <c r="I362" s="94"/>
    </row>
    <row r="363" spans="1:9" s="93" customFormat="1" ht="33" customHeight="1" x14ac:dyDescent="0.25">
      <c r="A363" s="36">
        <v>351</v>
      </c>
      <c r="B363" s="115" t="s">
        <v>972</v>
      </c>
      <c r="C363" s="84" t="s">
        <v>214</v>
      </c>
      <c r="D363" s="102" t="s">
        <v>973</v>
      </c>
      <c r="E363" s="36" t="s">
        <v>760</v>
      </c>
      <c r="F363" s="35">
        <v>1975</v>
      </c>
      <c r="G363" s="94">
        <v>1262</v>
      </c>
      <c r="H363" s="94">
        <v>1262</v>
      </c>
      <c r="I363" s="94"/>
    </row>
    <row r="364" spans="1:9" s="46" customFormat="1" x14ac:dyDescent="0.25">
      <c r="A364" s="180"/>
      <c r="B364" s="181"/>
      <c r="C364" s="180"/>
      <c r="D364" s="180"/>
      <c r="E364" s="180"/>
      <c r="F364" s="180"/>
      <c r="G364" s="180"/>
      <c r="H364" s="180"/>
      <c r="I364" s="180"/>
    </row>
    <row r="365" spans="1:9" s="46" customFormat="1" ht="35.25" customHeight="1" x14ac:dyDescent="0.25">
      <c r="A365" s="65">
        <v>352</v>
      </c>
      <c r="B365" s="111" t="s">
        <v>974</v>
      </c>
      <c r="C365" s="74" t="s">
        <v>10</v>
      </c>
      <c r="D365" s="112" t="s">
        <v>975</v>
      </c>
      <c r="E365" s="75" t="s">
        <v>761</v>
      </c>
      <c r="F365" s="76">
        <v>24473</v>
      </c>
      <c r="G365" s="94">
        <v>7776.3450000000003</v>
      </c>
      <c r="H365" s="94">
        <v>7776.3450000000003</v>
      </c>
      <c r="I365" s="94">
        <f>+G365-H365</f>
        <v>0</v>
      </c>
    </row>
    <row r="366" spans="1:9" s="46" customFormat="1" ht="35.25" customHeight="1" x14ac:dyDescent="0.25">
      <c r="A366" s="65">
        <v>353</v>
      </c>
      <c r="B366" s="111" t="s">
        <v>976</v>
      </c>
      <c r="C366" s="74" t="s">
        <v>10</v>
      </c>
      <c r="D366" s="112" t="s">
        <v>975</v>
      </c>
      <c r="E366" s="77" t="s">
        <v>761</v>
      </c>
      <c r="F366" s="76">
        <v>25355</v>
      </c>
      <c r="G366" s="94">
        <v>1876.431</v>
      </c>
      <c r="H366" s="94">
        <v>1876.431</v>
      </c>
      <c r="I366" s="94">
        <f t="shared" ref="I366:I369" si="0">+G366-H366</f>
        <v>0</v>
      </c>
    </row>
    <row r="367" spans="1:9" s="46" customFormat="1" ht="35.25" customHeight="1" x14ac:dyDescent="0.25">
      <c r="A367" s="65">
        <v>354</v>
      </c>
      <c r="B367" s="111" t="s">
        <v>977</v>
      </c>
      <c r="C367" s="74" t="s">
        <v>10</v>
      </c>
      <c r="D367" s="112" t="s">
        <v>975</v>
      </c>
      <c r="E367" s="77" t="s">
        <v>761</v>
      </c>
      <c r="F367" s="76">
        <v>34820</v>
      </c>
      <c r="G367" s="94">
        <v>44575.006999999998</v>
      </c>
      <c r="H367" s="94">
        <v>44575.006999999998</v>
      </c>
      <c r="I367" s="94">
        <f t="shared" si="0"/>
        <v>0</v>
      </c>
    </row>
    <row r="368" spans="1:9" s="46" customFormat="1" ht="35.25" customHeight="1" x14ac:dyDescent="0.25">
      <c r="A368" s="65">
        <v>355</v>
      </c>
      <c r="B368" s="111" t="s">
        <v>978</v>
      </c>
      <c r="C368" s="74" t="s">
        <v>10</v>
      </c>
      <c r="D368" s="112" t="s">
        <v>975</v>
      </c>
      <c r="E368" s="77" t="s">
        <v>761</v>
      </c>
      <c r="F368" s="76">
        <v>43770</v>
      </c>
      <c r="G368" s="94">
        <v>49474.957589999998</v>
      </c>
      <c r="H368" s="94">
        <v>16285.50714</v>
      </c>
      <c r="I368" s="94">
        <f t="shared" si="0"/>
        <v>33189.450449999997</v>
      </c>
    </row>
    <row r="369" spans="1:9" s="46" customFormat="1" ht="35.25" customHeight="1" x14ac:dyDescent="0.25">
      <c r="A369" s="65">
        <v>356</v>
      </c>
      <c r="B369" s="111" t="s">
        <v>979</v>
      </c>
      <c r="C369" s="74" t="s">
        <v>10</v>
      </c>
      <c r="D369" s="112" t="s">
        <v>980</v>
      </c>
      <c r="E369" s="77" t="s">
        <v>762</v>
      </c>
      <c r="F369" s="76">
        <v>23529</v>
      </c>
      <c r="G369" s="94">
        <v>178340.15599999999</v>
      </c>
      <c r="H369" s="94">
        <v>178340.15599999999</v>
      </c>
      <c r="I369" s="94">
        <f t="shared" si="0"/>
        <v>0</v>
      </c>
    </row>
    <row r="370" spans="1:9" x14ac:dyDescent="0.25">
      <c r="A370" s="101"/>
      <c r="B370" s="189"/>
      <c r="C370" s="101"/>
      <c r="D370" s="101"/>
      <c r="E370" s="101"/>
      <c r="F370" s="101"/>
      <c r="G370" s="101"/>
      <c r="H370" s="101"/>
      <c r="I370" s="101"/>
    </row>
    <row r="371" spans="1:9" ht="29.25" customHeight="1" x14ac:dyDescent="0.25">
      <c r="A371" s="65">
        <v>357</v>
      </c>
      <c r="B371" s="111" t="s">
        <v>981</v>
      </c>
      <c r="C371" s="74" t="s">
        <v>10</v>
      </c>
      <c r="D371" s="200" t="s">
        <v>768</v>
      </c>
      <c r="E371" s="77" t="s">
        <v>769</v>
      </c>
      <c r="F371" s="76">
        <v>40148</v>
      </c>
      <c r="G371" s="190" t="s">
        <v>770</v>
      </c>
      <c r="H371" s="190" t="s">
        <v>771</v>
      </c>
      <c r="I371" s="190" t="s">
        <v>772</v>
      </c>
    </row>
    <row r="372" spans="1:9" ht="29.25" customHeight="1" x14ac:dyDescent="0.25">
      <c r="A372" s="65">
        <v>358</v>
      </c>
      <c r="B372" s="111" t="s">
        <v>982</v>
      </c>
      <c r="C372" s="74" t="s">
        <v>10</v>
      </c>
      <c r="D372" s="200" t="s">
        <v>768</v>
      </c>
      <c r="E372" s="77"/>
      <c r="F372" s="76">
        <v>44896</v>
      </c>
      <c r="G372" s="190" t="s">
        <v>773</v>
      </c>
      <c r="H372" s="190" t="s">
        <v>774</v>
      </c>
      <c r="I372" s="190" t="s">
        <v>775</v>
      </c>
    </row>
    <row r="373" spans="1:9" ht="29.25" customHeight="1" x14ac:dyDescent="0.25">
      <c r="A373" s="65">
        <v>359</v>
      </c>
      <c r="B373" s="111" t="s">
        <v>983</v>
      </c>
      <c r="C373" s="74" t="s">
        <v>10</v>
      </c>
      <c r="D373" s="200" t="s">
        <v>768</v>
      </c>
      <c r="E373" s="77" t="s">
        <v>769</v>
      </c>
      <c r="F373" s="76">
        <v>31382</v>
      </c>
      <c r="G373" s="190" t="s">
        <v>776</v>
      </c>
      <c r="H373" s="190" t="s">
        <v>777</v>
      </c>
      <c r="I373" s="190" t="s">
        <v>778</v>
      </c>
    </row>
    <row r="374" spans="1:9" ht="29.25" customHeight="1" x14ac:dyDescent="0.25">
      <c r="A374" s="65">
        <v>360</v>
      </c>
      <c r="B374" s="111" t="s">
        <v>984</v>
      </c>
      <c r="C374" s="74" t="s">
        <v>10</v>
      </c>
      <c r="D374" s="200" t="s">
        <v>768</v>
      </c>
      <c r="E374" s="77" t="s">
        <v>769</v>
      </c>
      <c r="F374" s="76">
        <v>43770</v>
      </c>
      <c r="G374" s="190" t="s">
        <v>779</v>
      </c>
      <c r="H374" s="190" t="s">
        <v>780</v>
      </c>
      <c r="I374" s="190" t="s">
        <v>781</v>
      </c>
    </row>
    <row r="375" spans="1:9" ht="29.25" customHeight="1" x14ac:dyDescent="0.25">
      <c r="A375" s="65">
        <v>361</v>
      </c>
      <c r="B375" s="111" t="s">
        <v>985</v>
      </c>
      <c r="C375" s="74" t="s">
        <v>10</v>
      </c>
      <c r="D375" s="200" t="s">
        <v>768</v>
      </c>
      <c r="E375" s="77" t="s">
        <v>782</v>
      </c>
      <c r="F375" s="76">
        <v>24047</v>
      </c>
      <c r="G375" s="190" t="s">
        <v>783</v>
      </c>
      <c r="H375" s="190" t="s">
        <v>783</v>
      </c>
      <c r="I375" s="190">
        <v>0</v>
      </c>
    </row>
    <row r="376" spans="1:9" ht="29.25" customHeight="1" x14ac:dyDescent="0.25">
      <c r="A376" s="65">
        <v>362</v>
      </c>
      <c r="B376" s="111" t="s">
        <v>986</v>
      </c>
      <c r="C376" s="74" t="s">
        <v>10</v>
      </c>
      <c r="D376" s="200" t="s">
        <v>768</v>
      </c>
      <c r="E376" s="77" t="s">
        <v>784</v>
      </c>
      <c r="F376" s="76">
        <v>23163</v>
      </c>
      <c r="G376" s="190" t="s">
        <v>785</v>
      </c>
      <c r="H376" s="190" t="s">
        <v>786</v>
      </c>
      <c r="I376" s="190" t="s">
        <v>787</v>
      </c>
    </row>
    <row r="377" spans="1:9" ht="29.25" customHeight="1" x14ac:dyDescent="0.25">
      <c r="A377" s="65">
        <v>363</v>
      </c>
      <c r="B377" s="111" t="s">
        <v>987</v>
      </c>
      <c r="C377" s="74" t="s">
        <v>10</v>
      </c>
      <c r="D377" s="200" t="s">
        <v>768</v>
      </c>
      <c r="E377" s="77" t="s">
        <v>782</v>
      </c>
      <c r="F377" s="76">
        <v>32843</v>
      </c>
      <c r="G377" s="190" t="s">
        <v>788</v>
      </c>
      <c r="H377" s="190" t="s">
        <v>788</v>
      </c>
      <c r="I377" s="190">
        <v>0</v>
      </c>
    </row>
    <row r="378" spans="1:9" x14ac:dyDescent="0.25">
      <c r="A378" s="101"/>
      <c r="B378" s="189"/>
      <c r="C378" s="101"/>
      <c r="D378" s="101"/>
      <c r="E378" s="101"/>
      <c r="F378" s="101"/>
      <c r="G378" s="101"/>
      <c r="H378" s="101"/>
      <c r="I378" s="101"/>
    </row>
    <row r="379" spans="1:9" ht="36.75" customHeight="1" x14ac:dyDescent="0.25">
      <c r="A379" s="125">
        <v>364</v>
      </c>
      <c r="B379" s="99" t="s">
        <v>789</v>
      </c>
      <c r="C379" s="74" t="s">
        <v>10</v>
      </c>
      <c r="D379" s="102" t="s">
        <v>790</v>
      </c>
      <c r="E379" s="125" t="s">
        <v>791</v>
      </c>
      <c r="F379" s="84" t="s">
        <v>792</v>
      </c>
      <c r="G379" s="100">
        <v>6517591283.54</v>
      </c>
      <c r="H379" s="100">
        <v>3460486715.4699998</v>
      </c>
      <c r="I379" s="100">
        <v>3057104568.0700002</v>
      </c>
    </row>
    <row r="380" spans="1:9" ht="36.75" customHeight="1" x14ac:dyDescent="0.25">
      <c r="A380" s="125">
        <v>365</v>
      </c>
      <c r="B380" s="99" t="s">
        <v>793</v>
      </c>
      <c r="C380" s="74" t="s">
        <v>10</v>
      </c>
      <c r="D380" s="102" t="s">
        <v>790</v>
      </c>
      <c r="E380" s="125" t="s">
        <v>791</v>
      </c>
      <c r="F380" s="84" t="s">
        <v>792</v>
      </c>
      <c r="G380" s="100">
        <v>48160917597.610001</v>
      </c>
      <c r="H380" s="100">
        <v>13199238392.16</v>
      </c>
      <c r="I380" s="100">
        <v>34961679205.449997</v>
      </c>
    </row>
    <row r="381" spans="1:9" ht="45" customHeight="1" x14ac:dyDescent="0.25">
      <c r="A381" s="125">
        <v>366</v>
      </c>
      <c r="B381" s="99" t="s">
        <v>794</v>
      </c>
      <c r="C381" s="74" t="s">
        <v>10</v>
      </c>
      <c r="D381" s="102" t="s">
        <v>790</v>
      </c>
      <c r="E381" s="125" t="s">
        <v>791</v>
      </c>
      <c r="F381" s="84" t="s">
        <v>795</v>
      </c>
      <c r="G381" s="100">
        <v>139250674</v>
      </c>
      <c r="H381" s="100">
        <v>115656896.89</v>
      </c>
      <c r="I381" s="100">
        <v>23593777.109999999</v>
      </c>
    </row>
    <row r="382" spans="1:9" ht="36.75" customHeight="1" x14ac:dyDescent="0.25">
      <c r="A382" s="125">
        <v>367</v>
      </c>
      <c r="B382" s="99" t="s">
        <v>796</v>
      </c>
      <c r="C382" s="74" t="s">
        <v>10</v>
      </c>
      <c r="D382" s="102" t="s">
        <v>790</v>
      </c>
      <c r="E382" s="125" t="s">
        <v>791</v>
      </c>
      <c r="F382" s="84" t="s">
        <v>797</v>
      </c>
      <c r="G382" s="100">
        <v>12230437927</v>
      </c>
      <c r="H382" s="100">
        <v>8500135558.3199997</v>
      </c>
      <c r="I382" s="100">
        <v>3730302368.6799998</v>
      </c>
    </row>
    <row r="383" spans="1:9" ht="36.75" customHeight="1" x14ac:dyDescent="0.25">
      <c r="A383" s="125">
        <v>368</v>
      </c>
      <c r="B383" s="99" t="s">
        <v>798</v>
      </c>
      <c r="C383" s="74" t="s">
        <v>10</v>
      </c>
      <c r="D383" s="102" t="s">
        <v>790</v>
      </c>
      <c r="E383" s="125" t="s">
        <v>791</v>
      </c>
      <c r="F383" s="84" t="s">
        <v>799</v>
      </c>
      <c r="G383" s="100">
        <v>14652370</v>
      </c>
      <c r="H383" s="100">
        <v>10977067.300000001</v>
      </c>
      <c r="I383" s="100">
        <v>3675302.7</v>
      </c>
    </row>
    <row r="384" spans="1:9" ht="36.75" customHeight="1" x14ac:dyDescent="0.25">
      <c r="A384" s="125">
        <v>369</v>
      </c>
      <c r="B384" s="99" t="s">
        <v>800</v>
      </c>
      <c r="C384" s="74" t="s">
        <v>10</v>
      </c>
      <c r="D384" s="102" t="s">
        <v>790</v>
      </c>
      <c r="E384" s="125" t="s">
        <v>791</v>
      </c>
      <c r="F384" s="84" t="s">
        <v>799</v>
      </c>
      <c r="G384" s="100">
        <v>27724490</v>
      </c>
      <c r="H384" s="100">
        <v>20770264.82</v>
      </c>
      <c r="I384" s="100">
        <v>6954225.1799999997</v>
      </c>
    </row>
    <row r="385" spans="1:9" ht="36.75" customHeight="1" x14ac:dyDescent="0.25">
      <c r="A385" s="125">
        <v>370</v>
      </c>
      <c r="B385" s="99" t="s">
        <v>801</v>
      </c>
      <c r="C385" s="74" t="s">
        <v>10</v>
      </c>
      <c r="D385" s="102" t="s">
        <v>790</v>
      </c>
      <c r="E385" s="125" t="s">
        <v>802</v>
      </c>
      <c r="F385" s="84" t="s">
        <v>803</v>
      </c>
      <c r="G385" s="100">
        <v>39836122</v>
      </c>
      <c r="H385" s="100">
        <v>31669716.890000001</v>
      </c>
      <c r="I385" s="100">
        <v>8166405.1100000003</v>
      </c>
    </row>
    <row r="386" spans="1:9" ht="36.75" customHeight="1" x14ac:dyDescent="0.25">
      <c r="A386" s="125">
        <v>371</v>
      </c>
      <c r="B386" s="99" t="s">
        <v>804</v>
      </c>
      <c r="C386" s="74" t="s">
        <v>10</v>
      </c>
      <c r="D386" s="102" t="s">
        <v>790</v>
      </c>
      <c r="E386" s="125" t="s">
        <v>802</v>
      </c>
      <c r="F386" s="84" t="s">
        <v>803</v>
      </c>
      <c r="G386" s="100">
        <v>1124542177</v>
      </c>
      <c r="H386" s="100">
        <v>894011031.14999998</v>
      </c>
      <c r="I386" s="100">
        <v>230531145.84999999</v>
      </c>
    </row>
    <row r="387" spans="1:9" ht="36.75" customHeight="1" x14ac:dyDescent="0.25">
      <c r="A387" s="125">
        <v>372</v>
      </c>
      <c r="B387" s="99" t="s">
        <v>805</v>
      </c>
      <c r="C387" s="74" t="s">
        <v>10</v>
      </c>
      <c r="D387" s="102" t="s">
        <v>790</v>
      </c>
      <c r="E387" s="125" t="s">
        <v>802</v>
      </c>
      <c r="F387" s="84" t="s">
        <v>803</v>
      </c>
      <c r="G387" s="100">
        <v>2556889062.5</v>
      </c>
      <c r="H387" s="100">
        <v>819127504.5</v>
      </c>
      <c r="I387" s="100">
        <v>1737761558</v>
      </c>
    </row>
    <row r="388" spans="1:9" ht="36.75" customHeight="1" x14ac:dyDescent="0.25">
      <c r="A388" s="125">
        <v>373</v>
      </c>
      <c r="B388" s="99" t="s">
        <v>806</v>
      </c>
      <c r="C388" s="74" t="s">
        <v>10</v>
      </c>
      <c r="D388" s="102" t="s">
        <v>790</v>
      </c>
      <c r="E388" s="125" t="s">
        <v>802</v>
      </c>
      <c r="F388" s="84" t="s">
        <v>803</v>
      </c>
      <c r="G388" s="100">
        <v>2542816019.5</v>
      </c>
      <c r="H388" s="100">
        <v>807939435.94000006</v>
      </c>
      <c r="I388" s="100">
        <v>1734876583.5599999</v>
      </c>
    </row>
    <row r="389" spans="1:9" ht="36.75" customHeight="1" x14ac:dyDescent="0.25">
      <c r="A389" s="125">
        <v>374</v>
      </c>
      <c r="B389" s="99" t="s">
        <v>807</v>
      </c>
      <c r="C389" s="74" t="s">
        <v>10</v>
      </c>
      <c r="D389" s="102" t="s">
        <v>790</v>
      </c>
      <c r="E389" s="125" t="s">
        <v>791</v>
      </c>
      <c r="F389" s="84" t="s">
        <v>808</v>
      </c>
      <c r="G389" s="100">
        <v>883489120</v>
      </c>
      <c r="H389" s="100">
        <v>656627232.00999999</v>
      </c>
      <c r="I389" s="100">
        <v>226861887.99000001</v>
      </c>
    </row>
    <row r="390" spans="1:9" ht="36.75" customHeight="1" x14ac:dyDescent="0.25">
      <c r="A390" s="125">
        <v>375</v>
      </c>
      <c r="B390" s="99" t="s">
        <v>809</v>
      </c>
      <c r="C390" s="74" t="s">
        <v>10</v>
      </c>
      <c r="D390" s="102" t="s">
        <v>790</v>
      </c>
      <c r="E390" s="125" t="s">
        <v>791</v>
      </c>
      <c r="F390" s="84" t="s">
        <v>792</v>
      </c>
      <c r="G390" s="100">
        <v>76910042</v>
      </c>
      <c r="H390" s="100">
        <v>68400123.530000001</v>
      </c>
      <c r="I390" s="100">
        <v>8509918.4700000007</v>
      </c>
    </row>
    <row r="391" spans="1:9" ht="36.75" customHeight="1" x14ac:dyDescent="0.25">
      <c r="A391" s="125">
        <v>376</v>
      </c>
      <c r="B391" s="99" t="s">
        <v>810</v>
      </c>
      <c r="C391" s="74" t="s">
        <v>10</v>
      </c>
      <c r="D391" s="102" t="s">
        <v>790</v>
      </c>
      <c r="E391" s="125" t="s">
        <v>791</v>
      </c>
      <c r="F391" s="84" t="s">
        <v>797</v>
      </c>
      <c r="G391" s="100">
        <v>79388984</v>
      </c>
      <c r="H391" s="100">
        <v>55175344.609999999</v>
      </c>
      <c r="I391" s="100">
        <v>24213639.390000001</v>
      </c>
    </row>
    <row r="392" spans="1:9" ht="36.75" customHeight="1" x14ac:dyDescent="0.25">
      <c r="A392" s="125">
        <v>377</v>
      </c>
      <c r="B392" s="99" t="s">
        <v>811</v>
      </c>
      <c r="C392" s="74" t="s">
        <v>10</v>
      </c>
      <c r="D392" s="102" t="s">
        <v>790</v>
      </c>
      <c r="E392" s="125" t="s">
        <v>791</v>
      </c>
      <c r="F392" s="84" t="s">
        <v>808</v>
      </c>
      <c r="G392" s="100">
        <v>404112133</v>
      </c>
      <c r="H392" s="100">
        <v>301063537.14999998</v>
      </c>
      <c r="I392" s="100">
        <v>103048595.84999999</v>
      </c>
    </row>
    <row r="393" spans="1:9" ht="36.75" customHeight="1" x14ac:dyDescent="0.25">
      <c r="A393" s="125">
        <v>378</v>
      </c>
      <c r="B393" s="99" t="s">
        <v>812</v>
      </c>
      <c r="C393" s="74" t="s">
        <v>10</v>
      </c>
      <c r="D393" s="102" t="s">
        <v>790</v>
      </c>
      <c r="E393" s="125" t="s">
        <v>791</v>
      </c>
      <c r="F393" s="84" t="s">
        <v>808</v>
      </c>
      <c r="G393" s="100">
        <v>106746778</v>
      </c>
      <c r="H393" s="100">
        <v>79526349.109999999</v>
      </c>
      <c r="I393" s="100">
        <v>27220428.890000001</v>
      </c>
    </row>
    <row r="394" spans="1:9" ht="36.75" customHeight="1" x14ac:dyDescent="0.25">
      <c r="A394" s="125">
        <v>379</v>
      </c>
      <c r="B394" s="99" t="s">
        <v>813</v>
      </c>
      <c r="C394" s="74" t="s">
        <v>10</v>
      </c>
      <c r="D394" s="102" t="s">
        <v>790</v>
      </c>
      <c r="E394" s="125" t="s">
        <v>791</v>
      </c>
      <c r="F394" s="84" t="s">
        <v>797</v>
      </c>
      <c r="G394" s="100">
        <v>60263872</v>
      </c>
      <c r="H394" s="100">
        <v>41883391.729999997</v>
      </c>
      <c r="I394" s="100">
        <v>18380480.27</v>
      </c>
    </row>
    <row r="395" spans="1:9" ht="36.75" customHeight="1" x14ac:dyDescent="0.25">
      <c r="A395" s="125">
        <v>380</v>
      </c>
      <c r="B395" s="99" t="s">
        <v>814</v>
      </c>
      <c r="C395" s="74" t="s">
        <v>10</v>
      </c>
      <c r="D395" s="102" t="s">
        <v>790</v>
      </c>
      <c r="E395" s="125" t="s">
        <v>791</v>
      </c>
      <c r="F395" s="84" t="s">
        <v>792</v>
      </c>
      <c r="G395" s="100">
        <v>404866499</v>
      </c>
      <c r="H395" s="100">
        <v>359844169.20999998</v>
      </c>
      <c r="I395" s="100">
        <v>45022329.789999999</v>
      </c>
    </row>
    <row r="396" spans="1:9" ht="36.75" customHeight="1" x14ac:dyDescent="0.25">
      <c r="A396" s="125">
        <v>381</v>
      </c>
      <c r="B396" s="99" t="s">
        <v>815</v>
      </c>
      <c r="C396" s="74" t="s">
        <v>10</v>
      </c>
      <c r="D396" s="102" t="s">
        <v>790</v>
      </c>
      <c r="E396" s="125" t="s">
        <v>791</v>
      </c>
      <c r="F396" s="84" t="s">
        <v>797</v>
      </c>
      <c r="G396" s="100">
        <v>380112122</v>
      </c>
      <c r="H396" s="100">
        <v>264177925.40000001</v>
      </c>
      <c r="I396" s="100">
        <v>115934196.59999999</v>
      </c>
    </row>
    <row r="397" spans="1:9" ht="15.75" x14ac:dyDescent="0.25">
      <c r="A397" s="125"/>
      <c r="B397" s="146"/>
      <c r="C397" s="146"/>
      <c r="D397" s="146"/>
      <c r="E397" s="146"/>
      <c r="F397" s="146"/>
      <c r="G397" s="146"/>
      <c r="H397" s="146"/>
      <c r="I397" s="100"/>
    </row>
    <row r="398" spans="1:9" ht="36.75" customHeight="1" x14ac:dyDescent="0.25">
      <c r="A398" s="125">
        <v>382</v>
      </c>
      <c r="B398" s="99" t="s">
        <v>816</v>
      </c>
      <c r="C398" s="74" t="s">
        <v>10</v>
      </c>
      <c r="D398" s="102" t="s">
        <v>790</v>
      </c>
      <c r="E398" s="125" t="s">
        <v>817</v>
      </c>
      <c r="F398" s="84" t="s">
        <v>808</v>
      </c>
      <c r="G398" s="100">
        <v>508834462</v>
      </c>
      <c r="H398" s="100">
        <v>344767131.07999998</v>
      </c>
      <c r="I398" s="100">
        <v>164067330.91999999</v>
      </c>
    </row>
    <row r="399" spans="1:9" ht="36.75" customHeight="1" x14ac:dyDescent="0.25">
      <c r="A399" s="125">
        <v>383</v>
      </c>
      <c r="B399" s="99" t="s">
        <v>818</v>
      </c>
      <c r="C399" s="74" t="s">
        <v>10</v>
      </c>
      <c r="D399" s="102" t="s">
        <v>790</v>
      </c>
      <c r="E399" s="125" t="s">
        <v>817</v>
      </c>
      <c r="F399" s="84" t="s">
        <v>808</v>
      </c>
      <c r="G399" s="100">
        <v>1904</v>
      </c>
      <c r="H399" s="100">
        <v>1904</v>
      </c>
      <c r="I399" s="191"/>
    </row>
    <row r="400" spans="1:9" ht="36.75" customHeight="1" x14ac:dyDescent="0.25">
      <c r="A400" s="125">
        <v>384</v>
      </c>
      <c r="B400" s="99" t="s">
        <v>819</v>
      </c>
      <c r="C400" s="74" t="s">
        <v>10</v>
      </c>
      <c r="D400" s="102" t="s">
        <v>790</v>
      </c>
      <c r="E400" s="125" t="s">
        <v>817</v>
      </c>
      <c r="F400" s="84" t="s">
        <v>808</v>
      </c>
      <c r="G400" s="100">
        <v>81126411</v>
      </c>
      <c r="H400" s="100">
        <v>57582917.960000001</v>
      </c>
      <c r="I400" s="100">
        <v>23543493.039999999</v>
      </c>
    </row>
    <row r="401" spans="1:9" ht="36.75" customHeight="1" x14ac:dyDescent="0.25">
      <c r="A401" s="125">
        <v>385</v>
      </c>
      <c r="B401" s="99" t="s">
        <v>820</v>
      </c>
      <c r="C401" s="74" t="s">
        <v>10</v>
      </c>
      <c r="D401" s="102" t="s">
        <v>790</v>
      </c>
      <c r="E401" s="125" t="s">
        <v>817</v>
      </c>
      <c r="F401" s="84" t="s">
        <v>808</v>
      </c>
      <c r="G401" s="100">
        <v>15893287</v>
      </c>
      <c r="H401" s="100">
        <v>12704150.66</v>
      </c>
      <c r="I401" s="100">
        <v>3189136.34</v>
      </c>
    </row>
    <row r="402" spans="1:9" ht="36.75" customHeight="1" x14ac:dyDescent="0.25">
      <c r="A402" s="125">
        <v>386</v>
      </c>
      <c r="B402" s="99" t="s">
        <v>821</v>
      </c>
      <c r="C402" s="74" t="s">
        <v>10</v>
      </c>
      <c r="D402" s="102" t="s">
        <v>790</v>
      </c>
      <c r="E402" s="125" t="s">
        <v>817</v>
      </c>
      <c r="F402" s="84" t="s">
        <v>808</v>
      </c>
      <c r="G402" s="100">
        <v>95318941</v>
      </c>
      <c r="H402" s="100">
        <v>52902013.049999997</v>
      </c>
      <c r="I402" s="100">
        <v>42416927.950000003</v>
      </c>
    </row>
    <row r="403" spans="1:9" ht="36.75" customHeight="1" x14ac:dyDescent="0.25">
      <c r="A403" s="125">
        <v>387</v>
      </c>
      <c r="B403" s="99" t="s">
        <v>822</v>
      </c>
      <c r="C403" s="74" t="s">
        <v>10</v>
      </c>
      <c r="D403" s="102" t="s">
        <v>790</v>
      </c>
      <c r="E403" s="125" t="s">
        <v>817</v>
      </c>
      <c r="F403" s="84" t="s">
        <v>808</v>
      </c>
      <c r="G403" s="100">
        <v>1391</v>
      </c>
      <c r="H403" s="100">
        <v>1391</v>
      </c>
      <c r="I403" s="191"/>
    </row>
    <row r="404" spans="1:9" ht="36.75" customHeight="1" x14ac:dyDescent="0.25">
      <c r="A404" s="125">
        <v>388</v>
      </c>
      <c r="B404" s="99" t="s">
        <v>823</v>
      </c>
      <c r="C404" s="74" t="s">
        <v>10</v>
      </c>
      <c r="D404" s="102" t="s">
        <v>790</v>
      </c>
      <c r="E404" s="125" t="s">
        <v>817</v>
      </c>
      <c r="F404" s="84" t="s">
        <v>808</v>
      </c>
      <c r="G404" s="100">
        <v>29213767</v>
      </c>
      <c r="H404" s="100">
        <v>23410406.420000002</v>
      </c>
      <c r="I404" s="100">
        <v>5803360.5800000001</v>
      </c>
    </row>
    <row r="405" spans="1:9" ht="36.75" customHeight="1" x14ac:dyDescent="0.25">
      <c r="A405" s="125">
        <v>389</v>
      </c>
      <c r="B405" s="99" t="s">
        <v>824</v>
      </c>
      <c r="C405" s="74" t="s">
        <v>10</v>
      </c>
      <c r="D405" s="102" t="s">
        <v>790</v>
      </c>
      <c r="E405" s="125" t="s">
        <v>817</v>
      </c>
      <c r="F405" s="84" t="s">
        <v>808</v>
      </c>
      <c r="G405" s="100">
        <v>177786772</v>
      </c>
      <c r="H405" s="100">
        <v>119117138.75</v>
      </c>
      <c r="I405" s="100">
        <v>58669633.25</v>
      </c>
    </row>
    <row r="406" spans="1:9" ht="36.75" customHeight="1" x14ac:dyDescent="0.25">
      <c r="A406" s="125">
        <v>390</v>
      </c>
      <c r="B406" s="99" t="s">
        <v>825</v>
      </c>
      <c r="C406" s="74" t="s">
        <v>10</v>
      </c>
      <c r="D406" s="102" t="s">
        <v>790</v>
      </c>
      <c r="E406" s="125" t="s">
        <v>817</v>
      </c>
      <c r="F406" s="84" t="s">
        <v>808</v>
      </c>
      <c r="G406" s="100">
        <v>10754904</v>
      </c>
      <c r="H406" s="100">
        <v>8597446.4900000002</v>
      </c>
      <c r="I406" s="100">
        <v>2157457.5099999998</v>
      </c>
    </row>
    <row r="407" spans="1:9" ht="36.75" customHeight="1" x14ac:dyDescent="0.25">
      <c r="A407" s="125">
        <v>391</v>
      </c>
      <c r="B407" s="99" t="s">
        <v>826</v>
      </c>
      <c r="C407" s="74" t="s">
        <v>10</v>
      </c>
      <c r="D407" s="102" t="s">
        <v>790</v>
      </c>
      <c r="E407" s="125" t="s">
        <v>817</v>
      </c>
      <c r="F407" s="84" t="s">
        <v>808</v>
      </c>
      <c r="G407" s="100">
        <v>25812220</v>
      </c>
      <c r="H407" s="100">
        <v>20651291.620000001</v>
      </c>
      <c r="I407" s="100">
        <v>5160928.38</v>
      </c>
    </row>
    <row r="408" spans="1:9" ht="36.75" customHeight="1" x14ac:dyDescent="0.25">
      <c r="A408" s="125">
        <v>392</v>
      </c>
      <c r="B408" s="99" t="s">
        <v>827</v>
      </c>
      <c r="C408" s="74" t="s">
        <v>10</v>
      </c>
      <c r="D408" s="102" t="s">
        <v>790</v>
      </c>
      <c r="E408" s="125" t="s">
        <v>817</v>
      </c>
      <c r="F408" s="84" t="s">
        <v>808</v>
      </c>
      <c r="G408" s="100">
        <v>186148286</v>
      </c>
      <c r="H408" s="100">
        <v>103312298.90000001</v>
      </c>
      <c r="I408" s="100">
        <v>82835987.099999994</v>
      </c>
    </row>
    <row r="409" spans="1:9" ht="36.75" customHeight="1" x14ac:dyDescent="0.25">
      <c r="A409" s="125">
        <v>393</v>
      </c>
      <c r="B409" s="99" t="s">
        <v>828</v>
      </c>
      <c r="C409" s="74" t="s">
        <v>10</v>
      </c>
      <c r="D409" s="102" t="s">
        <v>790</v>
      </c>
      <c r="E409" s="125" t="s">
        <v>817</v>
      </c>
      <c r="F409" s="84" t="s">
        <v>808</v>
      </c>
      <c r="G409" s="100">
        <v>46523926</v>
      </c>
      <c r="H409" s="100">
        <v>37180369.640000001</v>
      </c>
      <c r="I409" s="100">
        <v>9343556.3599999994</v>
      </c>
    </row>
    <row r="410" spans="1:9" ht="36.75" customHeight="1" x14ac:dyDescent="0.25">
      <c r="A410" s="125">
        <v>394</v>
      </c>
      <c r="B410" s="99" t="s">
        <v>829</v>
      </c>
      <c r="C410" s="74" t="s">
        <v>10</v>
      </c>
      <c r="D410" s="102" t="s">
        <v>790</v>
      </c>
      <c r="E410" s="125" t="s">
        <v>817</v>
      </c>
      <c r="F410" s="84" t="s">
        <v>808</v>
      </c>
      <c r="G410" s="100">
        <v>712231753</v>
      </c>
      <c r="H410" s="100">
        <v>477195274.31</v>
      </c>
      <c r="I410" s="100">
        <v>235036478.69</v>
      </c>
    </row>
    <row r="411" spans="1:9" ht="36.75" customHeight="1" x14ac:dyDescent="0.25">
      <c r="A411" s="125">
        <v>395</v>
      </c>
      <c r="B411" s="99" t="s">
        <v>830</v>
      </c>
      <c r="C411" s="74" t="s">
        <v>10</v>
      </c>
      <c r="D411" s="102" t="s">
        <v>790</v>
      </c>
      <c r="E411" s="125" t="s">
        <v>817</v>
      </c>
      <c r="F411" s="84" t="s">
        <v>808</v>
      </c>
      <c r="G411" s="100">
        <v>1928100090</v>
      </c>
      <c r="H411" s="100">
        <v>1436434568.3399999</v>
      </c>
      <c r="I411" s="100">
        <v>491665521.66000003</v>
      </c>
    </row>
    <row r="412" spans="1:9" ht="36.75" customHeight="1" x14ac:dyDescent="0.25">
      <c r="A412" s="125">
        <v>396</v>
      </c>
      <c r="B412" s="99" t="s">
        <v>831</v>
      </c>
      <c r="C412" s="74" t="s">
        <v>10</v>
      </c>
      <c r="D412" s="102" t="s">
        <v>790</v>
      </c>
      <c r="E412" s="125" t="s">
        <v>817</v>
      </c>
      <c r="F412" s="84" t="s">
        <v>808</v>
      </c>
      <c r="G412" s="100">
        <v>160787931</v>
      </c>
      <c r="H412" s="100">
        <v>119787009.22</v>
      </c>
      <c r="I412" s="100">
        <v>41000921.780000001</v>
      </c>
    </row>
    <row r="413" spans="1:9" ht="36.75" customHeight="1" x14ac:dyDescent="0.25">
      <c r="A413" s="125">
        <v>397</v>
      </c>
      <c r="B413" s="99" t="s">
        <v>832</v>
      </c>
      <c r="C413" s="74" t="s">
        <v>10</v>
      </c>
      <c r="D413" s="102" t="s">
        <v>790</v>
      </c>
      <c r="E413" s="125" t="s">
        <v>817</v>
      </c>
      <c r="F413" s="84" t="s">
        <v>808</v>
      </c>
      <c r="G413" s="100">
        <v>674172599</v>
      </c>
      <c r="H413" s="100">
        <v>533253617.41000003</v>
      </c>
      <c r="I413" s="100">
        <v>140918981.59</v>
      </c>
    </row>
    <row r="414" spans="1:9" ht="36.75" customHeight="1" x14ac:dyDescent="0.25">
      <c r="A414" s="125">
        <v>398</v>
      </c>
      <c r="B414" s="99" t="s">
        <v>833</v>
      </c>
      <c r="C414" s="74" t="s">
        <v>10</v>
      </c>
      <c r="D414" s="102" t="s">
        <v>790</v>
      </c>
      <c r="E414" s="125" t="s">
        <v>817</v>
      </c>
      <c r="F414" s="84" t="s">
        <v>808</v>
      </c>
      <c r="G414" s="100">
        <v>672986433</v>
      </c>
      <c r="H414" s="100">
        <v>532369924.25999999</v>
      </c>
      <c r="I414" s="100">
        <v>140616508.74000001</v>
      </c>
    </row>
    <row r="415" spans="1:9" ht="36.75" customHeight="1" x14ac:dyDescent="0.25">
      <c r="A415" s="125">
        <v>399</v>
      </c>
      <c r="B415" s="99" t="s">
        <v>834</v>
      </c>
      <c r="C415" s="74" t="s">
        <v>10</v>
      </c>
      <c r="D415" s="102" t="s">
        <v>790</v>
      </c>
      <c r="E415" s="125" t="s">
        <v>817</v>
      </c>
      <c r="F415" s="84" t="s">
        <v>808</v>
      </c>
      <c r="G415" s="100">
        <v>772087157</v>
      </c>
      <c r="H415" s="100">
        <v>517298393.13</v>
      </c>
      <c r="I415" s="100">
        <v>254788763.87</v>
      </c>
    </row>
    <row r="416" spans="1:9" ht="36.75" customHeight="1" x14ac:dyDescent="0.25">
      <c r="A416" s="125">
        <v>400</v>
      </c>
      <c r="B416" s="99" t="s">
        <v>835</v>
      </c>
      <c r="C416" s="74" t="s">
        <v>10</v>
      </c>
      <c r="D416" s="102" t="s">
        <v>790</v>
      </c>
      <c r="E416" s="125" t="s">
        <v>817</v>
      </c>
      <c r="F416" s="84" t="s">
        <v>808</v>
      </c>
      <c r="G416" s="100">
        <v>779241321</v>
      </c>
      <c r="H416" s="100">
        <v>522091683.92000002</v>
      </c>
      <c r="I416" s="100">
        <v>257149637.08000001</v>
      </c>
    </row>
    <row r="417" spans="1:9" ht="36.75" customHeight="1" x14ac:dyDescent="0.25">
      <c r="A417" s="125">
        <v>401</v>
      </c>
      <c r="B417" s="99" t="s">
        <v>836</v>
      </c>
      <c r="C417" s="74" t="s">
        <v>10</v>
      </c>
      <c r="D417" s="102" t="s">
        <v>790</v>
      </c>
      <c r="E417" s="125" t="s">
        <v>817</v>
      </c>
      <c r="F417" s="84" t="s">
        <v>808</v>
      </c>
      <c r="G417" s="100">
        <v>811596135</v>
      </c>
      <c r="H417" s="100">
        <v>543769412.57000005</v>
      </c>
      <c r="I417" s="100">
        <v>267826722.43000001</v>
      </c>
    </row>
    <row r="418" spans="1:9" ht="36.75" customHeight="1" x14ac:dyDescent="0.25">
      <c r="A418" s="125">
        <v>402</v>
      </c>
      <c r="B418" s="99" t="s">
        <v>837</v>
      </c>
      <c r="C418" s="74" t="s">
        <v>10</v>
      </c>
      <c r="D418" s="102" t="s">
        <v>790</v>
      </c>
      <c r="E418" s="125" t="s">
        <v>817</v>
      </c>
      <c r="F418" s="84" t="s">
        <v>808</v>
      </c>
      <c r="G418" s="100">
        <v>423792628</v>
      </c>
      <c r="H418" s="100">
        <v>283941060.82999998</v>
      </c>
      <c r="I418" s="100">
        <v>139851567.16999999</v>
      </c>
    </row>
    <row r="419" spans="1:9" ht="36.75" customHeight="1" x14ac:dyDescent="0.25">
      <c r="A419" s="125">
        <v>403</v>
      </c>
      <c r="B419" s="99" t="s">
        <v>838</v>
      </c>
      <c r="C419" s="74" t="s">
        <v>10</v>
      </c>
      <c r="D419" s="102" t="s">
        <v>790</v>
      </c>
      <c r="E419" s="125" t="s">
        <v>817</v>
      </c>
      <c r="F419" s="84" t="s">
        <v>808</v>
      </c>
      <c r="G419" s="100">
        <v>634944899</v>
      </c>
      <c r="H419" s="100">
        <v>425413080.63999999</v>
      </c>
      <c r="I419" s="100">
        <v>209531818.36000001</v>
      </c>
    </row>
    <row r="420" spans="1:9" ht="36.75" customHeight="1" x14ac:dyDescent="0.25">
      <c r="A420" s="125">
        <v>404</v>
      </c>
      <c r="B420" s="99" t="s">
        <v>839</v>
      </c>
      <c r="C420" s="74" t="s">
        <v>10</v>
      </c>
      <c r="D420" s="102" t="s">
        <v>790</v>
      </c>
      <c r="E420" s="125" t="s">
        <v>817</v>
      </c>
      <c r="F420" s="84" t="s">
        <v>808</v>
      </c>
      <c r="G420" s="100">
        <v>575000205</v>
      </c>
      <c r="H420" s="100">
        <v>385250135.75</v>
      </c>
      <c r="I420" s="100">
        <v>189750069.25</v>
      </c>
    </row>
    <row r="421" spans="1:9" ht="36.75" customHeight="1" x14ac:dyDescent="0.25">
      <c r="A421" s="125">
        <v>405</v>
      </c>
      <c r="B421" s="99" t="s">
        <v>840</v>
      </c>
      <c r="C421" s="74" t="s">
        <v>10</v>
      </c>
      <c r="D421" s="102" t="s">
        <v>790</v>
      </c>
      <c r="E421" s="125" t="s">
        <v>817</v>
      </c>
      <c r="F421" s="84" t="s">
        <v>808</v>
      </c>
      <c r="G421" s="100">
        <v>669740335</v>
      </c>
      <c r="H421" s="100">
        <v>426062596.75999999</v>
      </c>
      <c r="I421" s="100">
        <v>243677738.24000001</v>
      </c>
    </row>
    <row r="422" spans="1:9" ht="36.75" customHeight="1" x14ac:dyDescent="0.25">
      <c r="A422" s="125">
        <v>406</v>
      </c>
      <c r="B422" s="99" t="s">
        <v>841</v>
      </c>
      <c r="C422" s="74" t="s">
        <v>10</v>
      </c>
      <c r="D422" s="102" t="s">
        <v>790</v>
      </c>
      <c r="E422" s="125" t="s">
        <v>817</v>
      </c>
      <c r="F422" s="84" t="s">
        <v>808</v>
      </c>
      <c r="G422" s="100">
        <v>256932894</v>
      </c>
      <c r="H422" s="100">
        <v>203381752.38</v>
      </c>
      <c r="I422" s="100">
        <v>53551141.619999997</v>
      </c>
    </row>
    <row r="423" spans="1:9" ht="36.75" customHeight="1" x14ac:dyDescent="0.25">
      <c r="A423" s="125">
        <v>407</v>
      </c>
      <c r="B423" s="99" t="s">
        <v>842</v>
      </c>
      <c r="C423" s="74" t="s">
        <v>10</v>
      </c>
      <c r="D423" s="102" t="s">
        <v>790</v>
      </c>
      <c r="E423" s="125" t="s">
        <v>817</v>
      </c>
      <c r="F423" s="84" t="s">
        <v>808</v>
      </c>
      <c r="G423" s="100">
        <v>121508505</v>
      </c>
      <c r="H423" s="100">
        <v>97105548.060000002</v>
      </c>
      <c r="I423" s="100">
        <v>24402956.940000001</v>
      </c>
    </row>
    <row r="424" spans="1:9" ht="36.75" customHeight="1" x14ac:dyDescent="0.25">
      <c r="A424" s="125">
        <v>408</v>
      </c>
      <c r="B424" s="99" t="s">
        <v>843</v>
      </c>
      <c r="C424" s="74" t="s">
        <v>10</v>
      </c>
      <c r="D424" s="102" t="s">
        <v>790</v>
      </c>
      <c r="E424" s="125" t="s">
        <v>817</v>
      </c>
      <c r="F424" s="84" t="s">
        <v>808</v>
      </c>
      <c r="G424" s="100">
        <v>1443897935</v>
      </c>
      <c r="H424" s="100">
        <v>965060875.73000002</v>
      </c>
      <c r="I424" s="100">
        <v>478837059.26999998</v>
      </c>
    </row>
    <row r="425" spans="1:9" x14ac:dyDescent="0.25">
      <c r="A425" s="101"/>
      <c r="B425" s="189"/>
      <c r="C425" s="101"/>
      <c r="D425" s="101"/>
      <c r="E425" s="101"/>
      <c r="F425" s="101"/>
      <c r="G425" s="101"/>
      <c r="H425" s="101"/>
      <c r="I425" s="101"/>
    </row>
    <row r="426" spans="1:9" s="46" customFormat="1" ht="30" customHeight="1" x14ac:dyDescent="0.2">
      <c r="A426" s="102">
        <v>409</v>
      </c>
      <c r="B426" s="118" t="s">
        <v>988</v>
      </c>
      <c r="C426" s="74" t="s">
        <v>10</v>
      </c>
      <c r="D426" s="192" t="s">
        <v>1049</v>
      </c>
      <c r="E426" s="102" t="s">
        <v>847</v>
      </c>
      <c r="F426" s="103">
        <v>44348</v>
      </c>
      <c r="G426" s="106">
        <v>45025.279999999999</v>
      </c>
      <c r="H426" s="106">
        <v>45025.279999999999</v>
      </c>
      <c r="I426" s="107"/>
    </row>
    <row r="427" spans="1:9" s="46" customFormat="1" ht="30" customHeight="1" x14ac:dyDescent="0.25">
      <c r="A427" s="125">
        <v>410</v>
      </c>
      <c r="B427" s="193" t="s">
        <v>989</v>
      </c>
      <c r="C427" s="74" t="s">
        <v>10</v>
      </c>
      <c r="D427" s="124" t="s">
        <v>1050</v>
      </c>
      <c r="E427" s="125" t="s">
        <v>848</v>
      </c>
      <c r="F427" s="103">
        <v>44348</v>
      </c>
      <c r="G427" s="106">
        <v>88440348</v>
      </c>
      <c r="H427" s="106">
        <v>88440348</v>
      </c>
      <c r="I427" s="108"/>
    </row>
    <row r="428" spans="1:9" s="46" customFormat="1" ht="30" customHeight="1" x14ac:dyDescent="0.25">
      <c r="A428" s="102">
        <v>411</v>
      </c>
      <c r="B428" s="193" t="s">
        <v>990</v>
      </c>
      <c r="C428" s="74" t="s">
        <v>10</v>
      </c>
      <c r="D428" s="124" t="s">
        <v>1051</v>
      </c>
      <c r="E428" s="122" t="s">
        <v>849</v>
      </c>
      <c r="F428" s="103">
        <v>44348</v>
      </c>
      <c r="G428" s="106">
        <v>12103.16</v>
      </c>
      <c r="H428" s="106">
        <v>12103.16</v>
      </c>
      <c r="I428" s="108"/>
    </row>
    <row r="429" spans="1:9" s="46" customFormat="1" ht="30" customHeight="1" x14ac:dyDescent="0.25">
      <c r="A429" s="125">
        <v>412</v>
      </c>
      <c r="B429" s="193" t="s">
        <v>991</v>
      </c>
      <c r="C429" s="74" t="s">
        <v>10</v>
      </c>
      <c r="D429" s="124" t="s">
        <v>1049</v>
      </c>
      <c r="E429" s="122" t="s">
        <v>850</v>
      </c>
      <c r="F429" s="103">
        <v>44348</v>
      </c>
      <c r="G429" s="106">
        <v>4695868</v>
      </c>
      <c r="H429" s="106">
        <v>4695868</v>
      </c>
      <c r="I429" s="108"/>
    </row>
    <row r="430" spans="1:9" s="46" customFormat="1" ht="30" customHeight="1" x14ac:dyDescent="0.25">
      <c r="A430" s="126">
        <v>413</v>
      </c>
      <c r="B430" s="118" t="s">
        <v>992</v>
      </c>
      <c r="C430" s="74" t="s">
        <v>10</v>
      </c>
      <c r="D430" s="138" t="s">
        <v>1052</v>
      </c>
      <c r="E430" s="194" t="s">
        <v>851</v>
      </c>
      <c r="F430" s="145">
        <v>44348</v>
      </c>
      <c r="G430" s="106">
        <v>6462227</v>
      </c>
      <c r="H430" s="106">
        <v>3078787.76</v>
      </c>
      <c r="I430" s="106">
        <v>3383439.24</v>
      </c>
    </row>
    <row r="431" spans="1:9" s="46" customFormat="1" ht="30" customHeight="1" x14ac:dyDescent="0.25">
      <c r="A431" s="126"/>
      <c r="B431" s="118" t="s">
        <v>993</v>
      </c>
      <c r="C431" s="74" t="s">
        <v>10</v>
      </c>
      <c r="D431" s="138"/>
      <c r="E431" s="194"/>
      <c r="F431" s="145"/>
      <c r="G431" s="106">
        <v>6462227</v>
      </c>
      <c r="H431" s="106">
        <v>3078787.76</v>
      </c>
      <c r="I431" s="106">
        <v>3383439.24</v>
      </c>
    </row>
    <row r="432" spans="1:9" s="46" customFormat="1" ht="30" customHeight="1" x14ac:dyDescent="0.25">
      <c r="A432" s="126"/>
      <c r="B432" s="118" t="s">
        <v>994</v>
      </c>
      <c r="C432" s="74" t="s">
        <v>10</v>
      </c>
      <c r="D432" s="138"/>
      <c r="E432" s="194"/>
      <c r="F432" s="145"/>
      <c r="G432" s="106">
        <v>6462227</v>
      </c>
      <c r="H432" s="106">
        <v>3078787.76</v>
      </c>
      <c r="I432" s="106">
        <v>3383439.24</v>
      </c>
    </row>
    <row r="433" spans="1:9" s="46" customFormat="1" ht="30" customHeight="1" x14ac:dyDescent="0.25">
      <c r="A433" s="126"/>
      <c r="B433" s="118" t="s">
        <v>995</v>
      </c>
      <c r="C433" s="74" t="s">
        <v>10</v>
      </c>
      <c r="D433" s="138"/>
      <c r="E433" s="194"/>
      <c r="F433" s="145"/>
      <c r="G433" s="106">
        <v>6462227</v>
      </c>
      <c r="H433" s="106">
        <v>3078787.76</v>
      </c>
      <c r="I433" s="106">
        <v>3383439.24</v>
      </c>
    </row>
    <row r="434" spans="1:9" s="46" customFormat="1" ht="30" customHeight="1" x14ac:dyDescent="0.25">
      <c r="A434" s="126"/>
      <c r="B434" s="118" t="s">
        <v>996</v>
      </c>
      <c r="C434" s="74" t="s">
        <v>10</v>
      </c>
      <c r="D434" s="138"/>
      <c r="E434" s="194"/>
      <c r="F434" s="145"/>
      <c r="G434" s="106">
        <v>6462227</v>
      </c>
      <c r="H434" s="106">
        <v>3078787.76</v>
      </c>
      <c r="I434" s="106">
        <v>3383439.24</v>
      </c>
    </row>
    <row r="435" spans="1:9" s="46" customFormat="1" ht="30" customHeight="1" x14ac:dyDescent="0.2">
      <c r="A435" s="125">
        <v>414</v>
      </c>
      <c r="B435" s="193" t="s">
        <v>997</v>
      </c>
      <c r="C435" s="74" t="s">
        <v>10</v>
      </c>
      <c r="D435" s="192" t="s">
        <v>1052</v>
      </c>
      <c r="E435" s="122" t="s">
        <v>852</v>
      </c>
      <c r="F435" s="103">
        <v>44348</v>
      </c>
      <c r="G435" s="106">
        <v>2314755</v>
      </c>
      <c r="H435" s="106">
        <v>2314755</v>
      </c>
      <c r="I435" s="107"/>
    </row>
    <row r="436" spans="1:9" s="46" customFormat="1" ht="30" customHeight="1" x14ac:dyDescent="0.25">
      <c r="A436" s="125">
        <v>415</v>
      </c>
      <c r="B436" s="118" t="s">
        <v>998</v>
      </c>
      <c r="C436" s="74" t="s">
        <v>10</v>
      </c>
      <c r="D436" s="138" t="s">
        <v>1063</v>
      </c>
      <c r="E436" s="123" t="s">
        <v>853</v>
      </c>
      <c r="F436" s="103">
        <v>44348</v>
      </c>
      <c r="G436" s="109">
        <v>15716094.76</v>
      </c>
      <c r="H436" s="107">
        <v>11837424.380000001</v>
      </c>
      <c r="I436" s="107">
        <v>3878670.38</v>
      </c>
    </row>
    <row r="437" spans="1:9" s="46" customFormat="1" ht="30" customHeight="1" x14ac:dyDescent="0.25">
      <c r="A437" s="125">
        <v>416</v>
      </c>
      <c r="B437" s="195" t="s">
        <v>999</v>
      </c>
      <c r="C437" s="74" t="s">
        <v>10</v>
      </c>
      <c r="D437" s="138"/>
      <c r="E437" s="122" t="s">
        <v>853</v>
      </c>
      <c r="F437" s="103">
        <v>44348</v>
      </c>
      <c r="G437" s="109">
        <v>1302201</v>
      </c>
      <c r="H437" s="109">
        <v>1302201</v>
      </c>
      <c r="I437" s="109"/>
    </row>
    <row r="438" spans="1:9" s="46" customFormat="1" ht="30" customHeight="1" x14ac:dyDescent="0.25">
      <c r="A438" s="125">
        <v>417</v>
      </c>
      <c r="B438" s="195" t="s">
        <v>1000</v>
      </c>
      <c r="C438" s="74" t="s">
        <v>10</v>
      </c>
      <c r="D438" s="138"/>
      <c r="E438" s="122" t="s">
        <v>853</v>
      </c>
      <c r="F438" s="103">
        <v>44348</v>
      </c>
      <c r="G438" s="109">
        <v>1954530.52</v>
      </c>
      <c r="H438" s="109">
        <v>1470408.78</v>
      </c>
      <c r="I438" s="109">
        <v>484121.74</v>
      </c>
    </row>
    <row r="439" spans="1:9" s="46" customFormat="1" ht="30" customHeight="1" x14ac:dyDescent="0.25">
      <c r="A439" s="125">
        <v>418</v>
      </c>
      <c r="B439" s="195" t="s">
        <v>1001</v>
      </c>
      <c r="C439" s="74" t="s">
        <v>10</v>
      </c>
      <c r="D439" s="138"/>
      <c r="E439" s="122" t="s">
        <v>853</v>
      </c>
      <c r="F439" s="103">
        <v>44348</v>
      </c>
      <c r="G439" s="109">
        <v>520290.1</v>
      </c>
      <c r="H439" s="109">
        <v>389912.99</v>
      </c>
      <c r="I439" s="109">
        <v>130377.11</v>
      </c>
    </row>
    <row r="440" spans="1:9" s="46" customFormat="1" ht="30" customHeight="1" x14ac:dyDescent="0.25">
      <c r="A440" s="125">
        <v>419</v>
      </c>
      <c r="B440" s="196" t="s">
        <v>1002</v>
      </c>
      <c r="C440" s="74" t="s">
        <v>10</v>
      </c>
      <c r="D440" s="124" t="s">
        <v>1053</v>
      </c>
      <c r="E440" s="138"/>
      <c r="F440" s="103">
        <v>44348</v>
      </c>
      <c r="G440" s="106">
        <v>686042</v>
      </c>
      <c r="H440" s="106">
        <v>686042</v>
      </c>
      <c r="I440" s="106"/>
    </row>
    <row r="441" spans="1:9" s="46" customFormat="1" ht="30" customHeight="1" x14ac:dyDescent="0.25">
      <c r="A441" s="125">
        <v>420</v>
      </c>
      <c r="B441" s="195" t="s">
        <v>1003</v>
      </c>
      <c r="C441" s="74" t="s">
        <v>10</v>
      </c>
      <c r="D441" s="124" t="s">
        <v>1053</v>
      </c>
      <c r="E441" s="138"/>
      <c r="F441" s="103">
        <v>44348</v>
      </c>
      <c r="G441" s="106">
        <v>149395045.40000001</v>
      </c>
      <c r="H441" s="106">
        <v>113787258.33</v>
      </c>
      <c r="I441" s="106">
        <v>35607787.07</v>
      </c>
    </row>
    <row r="442" spans="1:9" s="46" customFormat="1" ht="30" customHeight="1" x14ac:dyDescent="0.25">
      <c r="A442" s="125">
        <v>421</v>
      </c>
      <c r="B442" s="195" t="s">
        <v>1004</v>
      </c>
      <c r="C442" s="74" t="s">
        <v>10</v>
      </c>
      <c r="D442" s="124" t="s">
        <v>1053</v>
      </c>
      <c r="E442" s="138"/>
      <c r="F442" s="103">
        <v>44348</v>
      </c>
      <c r="G442" s="106">
        <v>136623277.80000001</v>
      </c>
      <c r="H442" s="106">
        <v>104059368.17</v>
      </c>
      <c r="I442" s="106">
        <v>32563909.629999999</v>
      </c>
    </row>
    <row r="443" spans="1:9" s="46" customFormat="1" ht="30" customHeight="1" x14ac:dyDescent="0.25">
      <c r="A443" s="125">
        <v>422</v>
      </c>
      <c r="B443" s="195" t="s">
        <v>1005</v>
      </c>
      <c r="C443" s="74" t="s">
        <v>10</v>
      </c>
      <c r="D443" s="124" t="s">
        <v>1053</v>
      </c>
      <c r="E443" s="138"/>
      <c r="F443" s="103">
        <v>44348</v>
      </c>
      <c r="G443" s="106">
        <v>354628</v>
      </c>
      <c r="H443" s="106">
        <v>354628</v>
      </c>
      <c r="I443" s="106"/>
    </row>
    <row r="444" spans="1:9" s="46" customFormat="1" ht="30" customHeight="1" x14ac:dyDescent="0.25">
      <c r="A444" s="125">
        <v>423</v>
      </c>
      <c r="B444" s="195" t="s">
        <v>1006</v>
      </c>
      <c r="C444" s="74" t="s">
        <v>10</v>
      </c>
      <c r="D444" s="124" t="s">
        <v>1053</v>
      </c>
      <c r="E444" s="138"/>
      <c r="F444" s="103">
        <v>44348</v>
      </c>
      <c r="G444" s="106">
        <v>169912</v>
      </c>
      <c r="H444" s="106">
        <v>169912</v>
      </c>
      <c r="I444" s="106"/>
    </row>
    <row r="445" spans="1:9" s="46" customFormat="1" ht="30" customHeight="1" x14ac:dyDescent="0.25">
      <c r="A445" s="125">
        <v>424</v>
      </c>
      <c r="B445" s="195" t="s">
        <v>1007</v>
      </c>
      <c r="C445" s="74" t="s">
        <v>10</v>
      </c>
      <c r="D445" s="124" t="s">
        <v>1053</v>
      </c>
      <c r="E445" s="138"/>
      <c r="F445" s="103">
        <v>44348</v>
      </c>
      <c r="G445" s="106">
        <v>250699</v>
      </c>
      <c r="H445" s="106">
        <v>250699</v>
      </c>
      <c r="I445" s="106"/>
    </row>
    <row r="446" spans="1:9" s="46" customFormat="1" ht="30" customHeight="1" x14ac:dyDescent="0.25">
      <c r="A446" s="125">
        <v>425</v>
      </c>
      <c r="B446" s="195" t="s">
        <v>1008</v>
      </c>
      <c r="C446" s="74" t="s">
        <v>10</v>
      </c>
      <c r="D446" s="124" t="s">
        <v>1053</v>
      </c>
      <c r="E446" s="138"/>
      <c r="F446" s="103">
        <v>44348</v>
      </c>
      <c r="G446" s="106">
        <v>4341</v>
      </c>
      <c r="H446" s="106">
        <v>4341</v>
      </c>
      <c r="I446" s="106"/>
    </row>
    <row r="447" spans="1:9" s="46" customFormat="1" ht="30" customHeight="1" x14ac:dyDescent="0.25">
      <c r="A447" s="125">
        <v>426</v>
      </c>
      <c r="B447" s="195" t="s">
        <v>1009</v>
      </c>
      <c r="C447" s="74" t="s">
        <v>10</v>
      </c>
      <c r="D447" s="124" t="s">
        <v>1053</v>
      </c>
      <c r="E447" s="138"/>
      <c r="F447" s="103">
        <v>44348</v>
      </c>
      <c r="G447" s="106">
        <v>108350</v>
      </c>
      <c r="H447" s="106">
        <v>108350</v>
      </c>
      <c r="I447" s="106"/>
    </row>
    <row r="448" spans="1:9" s="46" customFormat="1" ht="30" customHeight="1" x14ac:dyDescent="0.25">
      <c r="A448" s="125">
        <v>427</v>
      </c>
      <c r="B448" s="195" t="s">
        <v>1010</v>
      </c>
      <c r="C448" s="74" t="s">
        <v>10</v>
      </c>
      <c r="D448" s="124" t="s">
        <v>1053</v>
      </c>
      <c r="E448" s="138"/>
      <c r="F448" s="103">
        <v>44348</v>
      </c>
      <c r="G448" s="106">
        <v>570744189.10000002</v>
      </c>
      <c r="H448" s="106">
        <v>369627510.13999999</v>
      </c>
      <c r="I448" s="106">
        <v>201116678.96000001</v>
      </c>
    </row>
    <row r="449" spans="1:9" s="46" customFormat="1" ht="30" customHeight="1" x14ac:dyDescent="0.25">
      <c r="A449" s="125">
        <v>428</v>
      </c>
      <c r="B449" s="195" t="s">
        <v>1011</v>
      </c>
      <c r="C449" s="74" t="s">
        <v>10</v>
      </c>
      <c r="D449" s="124" t="s">
        <v>1053</v>
      </c>
      <c r="E449" s="138"/>
      <c r="F449" s="103">
        <v>44348</v>
      </c>
      <c r="G449" s="106">
        <v>15039</v>
      </c>
      <c r="H449" s="106">
        <v>15039</v>
      </c>
      <c r="I449" s="106"/>
    </row>
    <row r="450" spans="1:9" s="46" customFormat="1" ht="30" customHeight="1" x14ac:dyDescent="0.25">
      <c r="A450" s="125">
        <v>429</v>
      </c>
      <c r="B450" s="195" t="s">
        <v>1012</v>
      </c>
      <c r="C450" s="74" t="s">
        <v>10</v>
      </c>
      <c r="D450" s="124" t="s">
        <v>1053</v>
      </c>
      <c r="E450" s="138"/>
      <c r="F450" s="103">
        <v>44348</v>
      </c>
      <c r="G450" s="106">
        <v>685055</v>
      </c>
      <c r="H450" s="106">
        <v>685055</v>
      </c>
      <c r="I450" s="106"/>
    </row>
    <row r="451" spans="1:9" s="46" customFormat="1" ht="30" customHeight="1" x14ac:dyDescent="0.25">
      <c r="A451" s="125">
        <v>430</v>
      </c>
      <c r="B451" s="195" t="s">
        <v>1013</v>
      </c>
      <c r="C451" s="74" t="s">
        <v>10</v>
      </c>
      <c r="D451" s="124" t="s">
        <v>1053</v>
      </c>
      <c r="E451" s="138"/>
      <c r="F451" s="103">
        <v>44348</v>
      </c>
      <c r="G451" s="106">
        <v>686042</v>
      </c>
      <c r="H451" s="106">
        <v>686042</v>
      </c>
      <c r="I451" s="106"/>
    </row>
    <row r="452" spans="1:9" s="46" customFormat="1" ht="30" customHeight="1" x14ac:dyDescent="0.25">
      <c r="A452" s="125">
        <v>431</v>
      </c>
      <c r="B452" s="195" t="s">
        <v>1014</v>
      </c>
      <c r="C452" s="74" t="s">
        <v>10</v>
      </c>
      <c r="D452" s="124" t="s">
        <v>1053</v>
      </c>
      <c r="E452" s="138"/>
      <c r="F452" s="103">
        <v>44348</v>
      </c>
      <c r="G452" s="106">
        <v>76086</v>
      </c>
      <c r="H452" s="106">
        <v>76086</v>
      </c>
      <c r="I452" s="106"/>
    </row>
    <row r="453" spans="1:9" s="46" customFormat="1" ht="30" customHeight="1" x14ac:dyDescent="0.25">
      <c r="A453" s="125">
        <v>432</v>
      </c>
      <c r="B453" s="195" t="s">
        <v>1015</v>
      </c>
      <c r="C453" s="74" t="s">
        <v>10</v>
      </c>
      <c r="D453" s="124" t="s">
        <v>1053</v>
      </c>
      <c r="E453" s="138"/>
      <c r="F453" s="103">
        <v>44348</v>
      </c>
      <c r="G453" s="106">
        <v>250699</v>
      </c>
      <c r="H453" s="106">
        <v>250699</v>
      </c>
      <c r="I453" s="106"/>
    </row>
    <row r="454" spans="1:9" s="46" customFormat="1" ht="30" customHeight="1" x14ac:dyDescent="0.25">
      <c r="A454" s="125">
        <v>433</v>
      </c>
      <c r="B454" s="195" t="s">
        <v>1016</v>
      </c>
      <c r="C454" s="74" t="s">
        <v>10</v>
      </c>
      <c r="D454" s="124" t="s">
        <v>1053</v>
      </c>
      <c r="E454" s="138"/>
      <c r="F454" s="103">
        <v>44348</v>
      </c>
      <c r="G454" s="106">
        <v>108350</v>
      </c>
      <c r="H454" s="106">
        <v>108350</v>
      </c>
      <c r="I454" s="106"/>
    </row>
    <row r="455" spans="1:9" s="46" customFormat="1" ht="30" customHeight="1" x14ac:dyDescent="0.25">
      <c r="A455" s="125">
        <v>434</v>
      </c>
      <c r="B455" s="195" t="s">
        <v>1017</v>
      </c>
      <c r="C455" s="74" t="s">
        <v>10</v>
      </c>
      <c r="D455" s="124" t="s">
        <v>1053</v>
      </c>
      <c r="E455" s="138"/>
      <c r="F455" s="103">
        <v>44348</v>
      </c>
      <c r="G455" s="106">
        <v>110813</v>
      </c>
      <c r="H455" s="106">
        <v>110813</v>
      </c>
      <c r="I455" s="106"/>
    </row>
    <row r="456" spans="1:9" s="46" customFormat="1" ht="30" customHeight="1" x14ac:dyDescent="0.25">
      <c r="A456" s="125">
        <v>435</v>
      </c>
      <c r="B456" s="195" t="s">
        <v>1018</v>
      </c>
      <c r="C456" s="74" t="s">
        <v>10</v>
      </c>
      <c r="D456" s="124" t="s">
        <v>1053</v>
      </c>
      <c r="E456" s="138"/>
      <c r="F456" s="103">
        <v>44348</v>
      </c>
      <c r="G456" s="106">
        <v>110813</v>
      </c>
      <c r="H456" s="106">
        <v>110813</v>
      </c>
      <c r="I456" s="106"/>
    </row>
    <row r="457" spans="1:9" s="46" customFormat="1" ht="30" customHeight="1" x14ac:dyDescent="0.25">
      <c r="A457" s="125">
        <v>436</v>
      </c>
      <c r="B457" s="195" t="s">
        <v>1019</v>
      </c>
      <c r="C457" s="74" t="s">
        <v>10</v>
      </c>
      <c r="D457" s="124" t="s">
        <v>1053</v>
      </c>
      <c r="E457" s="138"/>
      <c r="F457" s="103">
        <v>44348</v>
      </c>
      <c r="G457" s="106">
        <v>110813</v>
      </c>
      <c r="H457" s="106">
        <v>110813</v>
      </c>
      <c r="I457" s="106"/>
    </row>
    <row r="458" spans="1:9" s="46" customFormat="1" ht="30" customHeight="1" x14ac:dyDescent="0.25">
      <c r="A458" s="125">
        <v>437</v>
      </c>
      <c r="B458" s="195" t="s">
        <v>1020</v>
      </c>
      <c r="C458" s="74" t="s">
        <v>10</v>
      </c>
      <c r="D458" s="124" t="s">
        <v>1053</v>
      </c>
      <c r="E458" s="138"/>
      <c r="F458" s="103">
        <v>44348</v>
      </c>
      <c r="G458" s="106">
        <v>110813</v>
      </c>
      <c r="H458" s="106">
        <v>110813</v>
      </c>
      <c r="I458" s="106"/>
    </row>
    <row r="459" spans="1:9" s="46" customFormat="1" ht="30" customHeight="1" x14ac:dyDescent="0.25">
      <c r="A459" s="125">
        <v>438</v>
      </c>
      <c r="B459" s="195" t="s">
        <v>1021</v>
      </c>
      <c r="C459" s="74" t="s">
        <v>10</v>
      </c>
      <c r="D459" s="124" t="s">
        <v>1053</v>
      </c>
      <c r="E459" s="138"/>
      <c r="F459" s="103">
        <v>44348</v>
      </c>
      <c r="G459" s="106">
        <v>4341</v>
      </c>
      <c r="H459" s="106">
        <v>4341</v>
      </c>
      <c r="I459" s="106"/>
    </row>
    <row r="460" spans="1:9" s="46" customFormat="1" ht="30" customHeight="1" x14ac:dyDescent="0.25">
      <c r="A460" s="125">
        <v>439</v>
      </c>
      <c r="B460" s="195" t="s">
        <v>1022</v>
      </c>
      <c r="C460" s="74" t="s">
        <v>10</v>
      </c>
      <c r="D460" s="124" t="s">
        <v>1053</v>
      </c>
      <c r="E460" s="138"/>
      <c r="F460" s="103">
        <v>44348</v>
      </c>
      <c r="G460" s="106">
        <v>28099</v>
      </c>
      <c r="H460" s="106">
        <v>28099</v>
      </c>
      <c r="I460" s="106"/>
    </row>
    <row r="461" spans="1:9" s="46" customFormat="1" ht="30" customHeight="1" x14ac:dyDescent="0.25">
      <c r="A461" s="125">
        <v>440</v>
      </c>
      <c r="B461" s="195" t="s">
        <v>1023</v>
      </c>
      <c r="C461" s="74" t="s">
        <v>10</v>
      </c>
      <c r="D461" s="124" t="s">
        <v>1053</v>
      </c>
      <c r="E461" s="138"/>
      <c r="F461" s="103">
        <v>44348</v>
      </c>
      <c r="G461" s="109">
        <v>297310145.39999998</v>
      </c>
      <c r="H461" s="109">
        <v>257672714.22</v>
      </c>
      <c r="I461" s="109">
        <v>39637431.18</v>
      </c>
    </row>
    <row r="462" spans="1:9" s="46" customFormat="1" ht="30" customHeight="1" x14ac:dyDescent="0.25">
      <c r="A462" s="125">
        <v>441</v>
      </c>
      <c r="B462" s="195" t="s">
        <v>1024</v>
      </c>
      <c r="C462" s="74" t="s">
        <v>10</v>
      </c>
      <c r="D462" s="124" t="s">
        <v>1053</v>
      </c>
      <c r="E462" s="138"/>
      <c r="F462" s="103">
        <v>44348</v>
      </c>
      <c r="G462" s="109">
        <v>297310157.5</v>
      </c>
      <c r="H462" s="109">
        <v>257672719.08000001</v>
      </c>
      <c r="I462" s="109">
        <v>39637438.420000002</v>
      </c>
    </row>
    <row r="463" spans="1:9" s="46" customFormat="1" ht="30" customHeight="1" x14ac:dyDescent="0.25">
      <c r="A463" s="125">
        <v>442</v>
      </c>
      <c r="B463" s="195" t="s">
        <v>1025</v>
      </c>
      <c r="C463" s="74" t="s">
        <v>10</v>
      </c>
      <c r="D463" s="124" t="s">
        <v>1053</v>
      </c>
      <c r="E463" s="138"/>
      <c r="F463" s="103">
        <v>44348</v>
      </c>
      <c r="G463" s="109">
        <v>93748.64</v>
      </c>
      <c r="H463" s="109">
        <v>93748.64</v>
      </c>
      <c r="I463" s="109"/>
    </row>
    <row r="464" spans="1:9" s="46" customFormat="1" ht="30" customHeight="1" x14ac:dyDescent="0.25">
      <c r="A464" s="125">
        <v>443</v>
      </c>
      <c r="B464" s="195" t="s">
        <v>1026</v>
      </c>
      <c r="C464" s="74" t="s">
        <v>10</v>
      </c>
      <c r="D464" s="124" t="s">
        <v>1053</v>
      </c>
      <c r="E464" s="138"/>
      <c r="F464" s="103">
        <v>44348</v>
      </c>
      <c r="G464" s="109">
        <v>169912</v>
      </c>
      <c r="H464" s="109">
        <v>169912</v>
      </c>
      <c r="I464" s="109"/>
    </row>
    <row r="465" spans="1:9" s="46" customFormat="1" ht="30" customHeight="1" x14ac:dyDescent="0.25">
      <c r="A465" s="125">
        <v>444</v>
      </c>
      <c r="B465" s="195" t="s">
        <v>1027</v>
      </c>
      <c r="C465" s="74" t="s">
        <v>10</v>
      </c>
      <c r="D465" s="124" t="s">
        <v>1053</v>
      </c>
      <c r="E465" s="138"/>
      <c r="F465" s="103">
        <v>44348</v>
      </c>
      <c r="G465" s="109">
        <v>108350</v>
      </c>
      <c r="H465" s="109">
        <v>108350</v>
      </c>
      <c r="I465" s="109"/>
    </row>
    <row r="466" spans="1:9" s="46" customFormat="1" ht="30" customHeight="1" x14ac:dyDescent="0.25">
      <c r="A466" s="125">
        <v>445</v>
      </c>
      <c r="B466" s="195" t="s">
        <v>1028</v>
      </c>
      <c r="C466" s="74" t="s">
        <v>10</v>
      </c>
      <c r="D466" s="124" t="s">
        <v>1053</v>
      </c>
      <c r="E466" s="138"/>
      <c r="F466" s="103">
        <v>44348</v>
      </c>
      <c r="G466" s="109">
        <v>574274664.5</v>
      </c>
      <c r="H466" s="109">
        <v>371912024.22000003</v>
      </c>
      <c r="I466" s="109">
        <v>202362640.28</v>
      </c>
    </row>
    <row r="467" spans="1:9" s="46" customFormat="1" ht="30" customHeight="1" x14ac:dyDescent="0.25">
      <c r="A467" s="125">
        <v>446</v>
      </c>
      <c r="B467" s="195" t="s">
        <v>1029</v>
      </c>
      <c r="C467" s="74" t="s">
        <v>10</v>
      </c>
      <c r="D467" s="124" t="s">
        <v>1053</v>
      </c>
      <c r="E467" s="138"/>
      <c r="F467" s="103">
        <v>44348</v>
      </c>
      <c r="G467" s="109">
        <v>145076</v>
      </c>
      <c r="H467" s="109">
        <v>145076</v>
      </c>
      <c r="I467" s="109"/>
    </row>
    <row r="468" spans="1:9" s="46" customFormat="1" ht="30" customHeight="1" x14ac:dyDescent="0.25">
      <c r="A468" s="125">
        <v>447</v>
      </c>
      <c r="B468" s="195" t="s">
        <v>1030</v>
      </c>
      <c r="C468" s="74" t="s">
        <v>10</v>
      </c>
      <c r="D468" s="124" t="s">
        <v>1054</v>
      </c>
      <c r="E468" s="122" t="s">
        <v>854</v>
      </c>
      <c r="F468" s="103">
        <v>44348</v>
      </c>
      <c r="G468" s="109">
        <v>4173337</v>
      </c>
      <c r="H468" s="109">
        <v>2481468.59</v>
      </c>
      <c r="I468" s="109">
        <v>1691868.41</v>
      </c>
    </row>
    <row r="469" spans="1:9" s="46" customFormat="1" ht="30" customHeight="1" x14ac:dyDescent="0.25">
      <c r="A469" s="125">
        <v>448</v>
      </c>
      <c r="B469" s="195" t="s">
        <v>1031</v>
      </c>
      <c r="C469" s="74" t="s">
        <v>10</v>
      </c>
      <c r="D469" s="124" t="s">
        <v>1055</v>
      </c>
      <c r="E469" s="122" t="s">
        <v>855</v>
      </c>
      <c r="F469" s="103">
        <v>44348</v>
      </c>
      <c r="G469" s="106">
        <v>41.04</v>
      </c>
      <c r="H469" s="106">
        <v>41.04</v>
      </c>
      <c r="I469" s="109"/>
    </row>
    <row r="470" spans="1:9" s="46" customFormat="1" ht="30" customHeight="1" x14ac:dyDescent="0.25">
      <c r="A470" s="125">
        <v>449</v>
      </c>
      <c r="B470" s="195" t="s">
        <v>1032</v>
      </c>
      <c r="C470" s="74" t="s">
        <v>10</v>
      </c>
      <c r="D470" s="124" t="s">
        <v>1056</v>
      </c>
      <c r="E470" s="122" t="s">
        <v>856</v>
      </c>
      <c r="F470" s="103">
        <v>44348</v>
      </c>
      <c r="G470" s="109">
        <v>41.04</v>
      </c>
      <c r="H470" s="109">
        <v>41.04</v>
      </c>
      <c r="I470" s="109"/>
    </row>
    <row r="471" spans="1:9" s="46" customFormat="1" ht="30" customHeight="1" x14ac:dyDescent="0.25">
      <c r="A471" s="125">
        <v>450</v>
      </c>
      <c r="B471" s="195" t="s">
        <v>1033</v>
      </c>
      <c r="C471" s="74" t="s">
        <v>10</v>
      </c>
      <c r="D471" s="124" t="s">
        <v>1056</v>
      </c>
      <c r="E471" s="122" t="s">
        <v>857</v>
      </c>
      <c r="F471" s="103">
        <v>44348</v>
      </c>
      <c r="G471" s="109">
        <v>41.04</v>
      </c>
      <c r="H471" s="109">
        <v>41.04</v>
      </c>
      <c r="I471" s="109"/>
    </row>
    <row r="472" spans="1:9" s="46" customFormat="1" ht="30" customHeight="1" x14ac:dyDescent="0.25">
      <c r="A472" s="125">
        <v>451</v>
      </c>
      <c r="B472" s="195" t="s">
        <v>1034</v>
      </c>
      <c r="C472" s="74" t="s">
        <v>10</v>
      </c>
      <c r="D472" s="124" t="s">
        <v>1056</v>
      </c>
      <c r="E472" s="122" t="s">
        <v>858</v>
      </c>
      <c r="F472" s="103">
        <v>44348</v>
      </c>
      <c r="G472" s="109">
        <v>41.04</v>
      </c>
      <c r="H472" s="109">
        <v>41.04</v>
      </c>
      <c r="I472" s="109"/>
    </row>
    <row r="473" spans="1:9" s="46" customFormat="1" ht="30" customHeight="1" x14ac:dyDescent="0.25">
      <c r="A473" s="125">
        <v>452</v>
      </c>
      <c r="B473" s="195" t="s">
        <v>1035</v>
      </c>
      <c r="C473" s="74" t="s">
        <v>10</v>
      </c>
      <c r="D473" s="124" t="s">
        <v>1056</v>
      </c>
      <c r="E473" s="122" t="s">
        <v>859</v>
      </c>
      <c r="F473" s="103">
        <v>44348</v>
      </c>
      <c r="G473" s="109">
        <v>41.04</v>
      </c>
      <c r="H473" s="109">
        <v>41.04</v>
      </c>
      <c r="I473" s="109"/>
    </row>
    <row r="474" spans="1:9" s="46" customFormat="1" ht="30" customHeight="1" x14ac:dyDescent="0.25">
      <c r="A474" s="125">
        <v>453</v>
      </c>
      <c r="B474" s="195" t="s">
        <v>1036</v>
      </c>
      <c r="C474" s="74" t="s">
        <v>10</v>
      </c>
      <c r="D474" s="124" t="s">
        <v>1056</v>
      </c>
      <c r="E474" s="122" t="s">
        <v>860</v>
      </c>
      <c r="F474" s="103">
        <v>44348</v>
      </c>
      <c r="G474" s="109">
        <v>47.04</v>
      </c>
      <c r="H474" s="109">
        <v>47.04</v>
      </c>
      <c r="I474" s="109"/>
    </row>
    <row r="475" spans="1:9" s="46" customFormat="1" ht="30" customHeight="1" x14ac:dyDescent="0.25">
      <c r="A475" s="125">
        <v>454</v>
      </c>
      <c r="B475" s="195" t="s">
        <v>1037</v>
      </c>
      <c r="C475" s="74" t="s">
        <v>10</v>
      </c>
      <c r="D475" s="124" t="s">
        <v>1057</v>
      </c>
      <c r="E475" s="122" t="s">
        <v>861</v>
      </c>
      <c r="F475" s="103">
        <v>44348</v>
      </c>
      <c r="G475" s="109">
        <v>41.04</v>
      </c>
      <c r="H475" s="109">
        <v>41.04</v>
      </c>
      <c r="I475" s="109"/>
    </row>
    <row r="476" spans="1:9" s="46" customFormat="1" ht="30" customHeight="1" x14ac:dyDescent="0.25">
      <c r="A476" s="125">
        <v>455</v>
      </c>
      <c r="B476" s="195" t="s">
        <v>1038</v>
      </c>
      <c r="C476" s="74" t="s">
        <v>10</v>
      </c>
      <c r="D476" s="124" t="s">
        <v>1057</v>
      </c>
      <c r="E476" s="122" t="s">
        <v>862</v>
      </c>
      <c r="F476" s="103">
        <v>44348</v>
      </c>
      <c r="G476" s="109">
        <v>41.04</v>
      </c>
      <c r="H476" s="109">
        <v>41.04</v>
      </c>
      <c r="I476" s="109"/>
    </row>
    <row r="477" spans="1:9" s="46" customFormat="1" ht="30" customHeight="1" x14ac:dyDescent="0.25">
      <c r="A477" s="125">
        <v>456</v>
      </c>
      <c r="B477" s="195" t="s">
        <v>1039</v>
      </c>
      <c r="C477" s="74" t="s">
        <v>10</v>
      </c>
      <c r="D477" s="124" t="s">
        <v>1057</v>
      </c>
      <c r="E477" s="122" t="s">
        <v>860</v>
      </c>
      <c r="F477" s="103">
        <v>44348</v>
      </c>
      <c r="G477" s="109">
        <v>41.04</v>
      </c>
      <c r="H477" s="109">
        <v>41.04</v>
      </c>
      <c r="I477" s="109"/>
    </row>
    <row r="478" spans="1:9" s="46" customFormat="1" ht="30" customHeight="1" x14ac:dyDescent="0.25">
      <c r="A478" s="125">
        <v>457</v>
      </c>
      <c r="B478" s="195" t="s">
        <v>1040</v>
      </c>
      <c r="C478" s="74" t="s">
        <v>10</v>
      </c>
      <c r="D478" s="124" t="s">
        <v>1056</v>
      </c>
      <c r="E478" s="122" t="s">
        <v>863</v>
      </c>
      <c r="F478" s="103">
        <v>44348</v>
      </c>
      <c r="G478" s="106">
        <v>41.04</v>
      </c>
      <c r="H478" s="106">
        <v>41.04</v>
      </c>
      <c r="I478" s="109"/>
    </row>
    <row r="479" spans="1:9" s="46" customFormat="1" ht="30" customHeight="1" x14ac:dyDescent="0.25">
      <c r="A479" s="125">
        <v>458</v>
      </c>
      <c r="B479" s="195" t="s">
        <v>1041</v>
      </c>
      <c r="C479" s="74" t="s">
        <v>10</v>
      </c>
      <c r="D479" s="124" t="s">
        <v>1057</v>
      </c>
      <c r="E479" s="122" t="s">
        <v>864</v>
      </c>
      <c r="F479" s="103">
        <v>44348</v>
      </c>
      <c r="G479" s="109">
        <v>53.04</v>
      </c>
      <c r="H479" s="109">
        <v>53.04</v>
      </c>
      <c r="I479" s="109"/>
    </row>
    <row r="480" spans="1:9" s="46" customFormat="1" ht="30" customHeight="1" x14ac:dyDescent="0.25">
      <c r="A480" s="125">
        <v>459</v>
      </c>
      <c r="B480" s="195" t="s">
        <v>1042</v>
      </c>
      <c r="C480" s="74" t="s">
        <v>10</v>
      </c>
      <c r="D480" s="124" t="s">
        <v>1056</v>
      </c>
      <c r="E480" s="122" t="s">
        <v>865</v>
      </c>
      <c r="F480" s="103">
        <v>44348</v>
      </c>
      <c r="G480" s="109">
        <v>41.04</v>
      </c>
      <c r="H480" s="109">
        <v>41.04</v>
      </c>
      <c r="I480" s="109"/>
    </row>
    <row r="481" spans="1:9" s="46" customFormat="1" ht="30" customHeight="1" x14ac:dyDescent="0.25">
      <c r="A481" s="125">
        <v>460</v>
      </c>
      <c r="B481" s="195" t="s">
        <v>1043</v>
      </c>
      <c r="C481" s="74" t="s">
        <v>10</v>
      </c>
      <c r="D481" s="124" t="s">
        <v>1058</v>
      </c>
      <c r="E481" s="122" t="s">
        <v>866</v>
      </c>
      <c r="F481" s="103">
        <v>44348</v>
      </c>
      <c r="G481" s="109">
        <v>41.04</v>
      </c>
      <c r="H481" s="109">
        <v>41.04</v>
      </c>
      <c r="I481" s="109"/>
    </row>
    <row r="482" spans="1:9" s="46" customFormat="1" ht="30" customHeight="1" x14ac:dyDescent="0.25">
      <c r="A482" s="125">
        <v>461</v>
      </c>
      <c r="B482" s="195" t="s">
        <v>1044</v>
      </c>
      <c r="C482" s="74" t="s">
        <v>10</v>
      </c>
      <c r="D482" s="124" t="s">
        <v>1059</v>
      </c>
      <c r="E482" s="122" t="s">
        <v>867</v>
      </c>
      <c r="F482" s="103">
        <v>44348</v>
      </c>
      <c r="G482" s="106">
        <v>41.04</v>
      </c>
      <c r="H482" s="106">
        <v>41.04</v>
      </c>
      <c r="I482" s="109"/>
    </row>
    <row r="483" spans="1:9" s="46" customFormat="1" ht="30" customHeight="1" x14ac:dyDescent="0.25">
      <c r="A483" s="125">
        <v>462</v>
      </c>
      <c r="B483" s="195" t="s">
        <v>1045</v>
      </c>
      <c r="C483" s="74" t="s">
        <v>10</v>
      </c>
      <c r="D483" s="124" t="s">
        <v>1059</v>
      </c>
      <c r="E483" s="122" t="s">
        <v>868</v>
      </c>
      <c r="F483" s="103">
        <v>44348</v>
      </c>
      <c r="G483" s="106">
        <v>41.04</v>
      </c>
      <c r="H483" s="106">
        <v>41.04</v>
      </c>
      <c r="I483" s="109"/>
    </row>
    <row r="484" spans="1:9" s="46" customFormat="1" ht="30" customHeight="1" x14ac:dyDescent="0.25">
      <c r="A484" s="125">
        <v>463</v>
      </c>
      <c r="B484" s="195" t="s">
        <v>1046</v>
      </c>
      <c r="C484" s="74" t="s">
        <v>10</v>
      </c>
      <c r="D484" s="124" t="s">
        <v>1060</v>
      </c>
      <c r="E484" s="122" t="s">
        <v>869</v>
      </c>
      <c r="F484" s="103">
        <v>44348</v>
      </c>
      <c r="G484" s="106">
        <v>41.04</v>
      </c>
      <c r="H484" s="106">
        <v>41.04</v>
      </c>
      <c r="I484" s="109"/>
    </row>
    <row r="485" spans="1:9" s="46" customFormat="1" ht="30" customHeight="1" x14ac:dyDescent="0.25">
      <c r="A485" s="125">
        <v>464</v>
      </c>
      <c r="B485" s="195" t="s">
        <v>1047</v>
      </c>
      <c r="C485" s="74" t="s">
        <v>10</v>
      </c>
      <c r="D485" s="124" t="s">
        <v>1061</v>
      </c>
      <c r="E485" s="122" t="s">
        <v>870</v>
      </c>
      <c r="F485" s="103">
        <v>44348</v>
      </c>
      <c r="G485" s="106">
        <v>41.04</v>
      </c>
      <c r="H485" s="106">
        <v>41.04</v>
      </c>
      <c r="I485" s="109"/>
    </row>
    <row r="486" spans="1:9" s="46" customFormat="1" ht="30" customHeight="1" x14ac:dyDescent="0.25">
      <c r="A486" s="125">
        <v>465</v>
      </c>
      <c r="B486" s="195" t="s">
        <v>1048</v>
      </c>
      <c r="C486" s="74" t="s">
        <v>10</v>
      </c>
      <c r="D486" s="124" t="s">
        <v>1062</v>
      </c>
      <c r="E486" s="122" t="s">
        <v>871</v>
      </c>
      <c r="F486" s="103">
        <v>44348</v>
      </c>
      <c r="G486" s="109">
        <v>41.04</v>
      </c>
      <c r="H486" s="109">
        <v>41.04</v>
      </c>
      <c r="I486" s="109"/>
    </row>
    <row r="487" spans="1:9" s="46" customFormat="1" ht="30" customHeight="1" x14ac:dyDescent="0.25">
      <c r="A487" s="125">
        <v>466</v>
      </c>
      <c r="B487" s="195" t="s">
        <v>1064</v>
      </c>
      <c r="C487" s="74" t="s">
        <v>10</v>
      </c>
      <c r="D487" s="124" t="s">
        <v>1060</v>
      </c>
      <c r="E487" s="122" t="s">
        <v>872</v>
      </c>
      <c r="F487" s="103">
        <v>44348</v>
      </c>
      <c r="G487" s="109">
        <v>41.04</v>
      </c>
      <c r="H487" s="109">
        <v>41.04</v>
      </c>
      <c r="I487" s="109"/>
    </row>
    <row r="488" spans="1:9" s="46" customFormat="1" ht="30" customHeight="1" x14ac:dyDescent="0.25">
      <c r="A488" s="125">
        <v>467</v>
      </c>
      <c r="B488" s="195" t="s">
        <v>1065</v>
      </c>
      <c r="C488" s="74" t="s">
        <v>10</v>
      </c>
      <c r="D488" s="124" t="s">
        <v>1060</v>
      </c>
      <c r="E488" s="122" t="s">
        <v>873</v>
      </c>
      <c r="F488" s="103">
        <v>44348</v>
      </c>
      <c r="G488" s="109">
        <v>41.04</v>
      </c>
      <c r="H488" s="109">
        <v>41.04</v>
      </c>
      <c r="I488" s="109"/>
    </row>
    <row r="489" spans="1:9" s="46" customFormat="1" ht="30" customHeight="1" x14ac:dyDescent="0.25">
      <c r="A489" s="125">
        <v>468</v>
      </c>
      <c r="B489" s="195" t="s">
        <v>1066</v>
      </c>
      <c r="C489" s="74" t="s">
        <v>10</v>
      </c>
      <c r="D489" s="124" t="s">
        <v>1060</v>
      </c>
      <c r="E489" s="122" t="s">
        <v>874</v>
      </c>
      <c r="F489" s="103">
        <v>44348</v>
      </c>
      <c r="G489" s="109">
        <v>41.04</v>
      </c>
      <c r="H489" s="109">
        <v>41.04</v>
      </c>
      <c r="I489" s="109"/>
    </row>
    <row r="490" spans="1:9" s="46" customFormat="1" ht="30" customHeight="1" x14ac:dyDescent="0.25">
      <c r="A490" s="125">
        <v>469</v>
      </c>
      <c r="B490" s="195" t="s">
        <v>1067</v>
      </c>
      <c r="C490" s="74" t="s">
        <v>10</v>
      </c>
      <c r="D490" s="124" t="s">
        <v>1060</v>
      </c>
      <c r="E490" s="122" t="s">
        <v>875</v>
      </c>
      <c r="F490" s="103">
        <v>44348</v>
      </c>
      <c r="G490" s="109">
        <v>41.04</v>
      </c>
      <c r="H490" s="109">
        <v>41.04</v>
      </c>
      <c r="I490" s="109"/>
    </row>
    <row r="491" spans="1:9" s="46" customFormat="1" ht="30" customHeight="1" x14ac:dyDescent="0.25">
      <c r="A491" s="125">
        <v>470</v>
      </c>
      <c r="B491" s="195" t="s">
        <v>1068</v>
      </c>
      <c r="C491" s="74" t="s">
        <v>10</v>
      </c>
      <c r="D491" s="124" t="s">
        <v>1060</v>
      </c>
      <c r="E491" s="122" t="s">
        <v>876</v>
      </c>
      <c r="F491" s="103">
        <v>44348</v>
      </c>
      <c r="G491" s="109">
        <v>41.04</v>
      </c>
      <c r="H491" s="109">
        <v>41.04</v>
      </c>
      <c r="I491" s="109"/>
    </row>
    <row r="492" spans="1:9" s="46" customFormat="1" ht="30" customHeight="1" x14ac:dyDescent="0.25">
      <c r="A492" s="125">
        <v>471</v>
      </c>
      <c r="B492" s="195" t="s">
        <v>1069</v>
      </c>
      <c r="C492" s="74" t="s">
        <v>10</v>
      </c>
      <c r="D492" s="124" t="s">
        <v>1101</v>
      </c>
      <c r="E492" s="122" t="s">
        <v>877</v>
      </c>
      <c r="F492" s="103">
        <v>44348</v>
      </c>
      <c r="G492" s="109">
        <v>41.04</v>
      </c>
      <c r="H492" s="109">
        <v>41.04</v>
      </c>
      <c r="I492" s="109"/>
    </row>
    <row r="493" spans="1:9" s="46" customFormat="1" ht="30" customHeight="1" x14ac:dyDescent="0.25">
      <c r="A493" s="125">
        <v>472</v>
      </c>
      <c r="B493" s="195" t="s">
        <v>1070</v>
      </c>
      <c r="C493" s="74" t="s">
        <v>10</v>
      </c>
      <c r="D493" s="124" t="s">
        <v>1102</v>
      </c>
      <c r="E493" s="122" t="s">
        <v>878</v>
      </c>
      <c r="F493" s="103">
        <v>44348</v>
      </c>
      <c r="G493" s="109">
        <v>41.04</v>
      </c>
      <c r="H493" s="109">
        <v>41.04</v>
      </c>
      <c r="I493" s="109"/>
    </row>
    <row r="494" spans="1:9" s="46" customFormat="1" ht="30" customHeight="1" x14ac:dyDescent="0.25">
      <c r="A494" s="125">
        <v>473</v>
      </c>
      <c r="B494" s="195" t="s">
        <v>1071</v>
      </c>
      <c r="C494" s="74" t="s">
        <v>10</v>
      </c>
      <c r="D494" s="124" t="s">
        <v>1102</v>
      </c>
      <c r="E494" s="122" t="s">
        <v>879</v>
      </c>
      <c r="F494" s="103">
        <v>44348</v>
      </c>
      <c r="G494" s="109">
        <v>41.04</v>
      </c>
      <c r="H494" s="109">
        <v>41.04</v>
      </c>
      <c r="I494" s="109"/>
    </row>
    <row r="495" spans="1:9" s="46" customFormat="1" ht="30" customHeight="1" x14ac:dyDescent="0.25">
      <c r="A495" s="125">
        <v>474</v>
      </c>
      <c r="B495" s="195" t="s">
        <v>1072</v>
      </c>
      <c r="C495" s="74" t="s">
        <v>10</v>
      </c>
      <c r="D495" s="124" t="s">
        <v>1102</v>
      </c>
      <c r="E495" s="122" t="s">
        <v>880</v>
      </c>
      <c r="F495" s="103">
        <v>44348</v>
      </c>
      <c r="G495" s="106">
        <v>41.04</v>
      </c>
      <c r="H495" s="106">
        <v>41.04</v>
      </c>
      <c r="I495" s="109"/>
    </row>
    <row r="496" spans="1:9" s="46" customFormat="1" ht="30" customHeight="1" x14ac:dyDescent="0.25">
      <c r="A496" s="125">
        <v>475</v>
      </c>
      <c r="B496" s="195" t="s">
        <v>1073</v>
      </c>
      <c r="C496" s="74" t="s">
        <v>10</v>
      </c>
      <c r="D496" s="124" t="s">
        <v>1101</v>
      </c>
      <c r="E496" s="122" t="s">
        <v>881</v>
      </c>
      <c r="F496" s="103">
        <v>44348</v>
      </c>
      <c r="G496" s="106">
        <v>163.16</v>
      </c>
      <c r="H496" s="106">
        <v>163.16</v>
      </c>
      <c r="I496" s="109"/>
    </row>
    <row r="497" spans="1:9" s="46" customFormat="1" ht="30" customHeight="1" x14ac:dyDescent="0.25">
      <c r="A497" s="125">
        <v>476</v>
      </c>
      <c r="B497" s="195" t="s">
        <v>1074</v>
      </c>
      <c r="C497" s="74" t="s">
        <v>10</v>
      </c>
      <c r="D497" s="124" t="s">
        <v>1101</v>
      </c>
      <c r="E497" s="122" t="s">
        <v>878</v>
      </c>
      <c r="F497" s="103">
        <v>44348</v>
      </c>
      <c r="G497" s="106">
        <v>559241</v>
      </c>
      <c r="H497" s="106">
        <v>312010.14</v>
      </c>
      <c r="I497" s="106">
        <v>247230.86</v>
      </c>
    </row>
    <row r="498" spans="1:9" s="46" customFormat="1" ht="30" customHeight="1" x14ac:dyDescent="0.25">
      <c r="A498" s="125">
        <v>477</v>
      </c>
      <c r="B498" s="195" t="s">
        <v>1075</v>
      </c>
      <c r="C498" s="74" t="s">
        <v>10</v>
      </c>
      <c r="D498" s="102" t="s">
        <v>1103</v>
      </c>
      <c r="E498" s="38" t="s">
        <v>882</v>
      </c>
      <c r="F498" s="103">
        <v>44348</v>
      </c>
      <c r="G498" s="106">
        <v>11091928</v>
      </c>
      <c r="H498" s="106">
        <v>6108148.6900000004</v>
      </c>
      <c r="I498" s="106">
        <v>4983779.3099999996</v>
      </c>
    </row>
    <row r="499" spans="1:9" s="46" customFormat="1" ht="30" customHeight="1" x14ac:dyDescent="0.25">
      <c r="A499" s="125">
        <v>478</v>
      </c>
      <c r="B499" s="195" t="s">
        <v>1076</v>
      </c>
      <c r="C499" s="74" t="s">
        <v>10</v>
      </c>
      <c r="D499" s="102" t="s">
        <v>1104</v>
      </c>
      <c r="E499" s="38" t="s">
        <v>883</v>
      </c>
      <c r="F499" s="103">
        <v>44348</v>
      </c>
      <c r="G499" s="106">
        <v>18024383</v>
      </c>
      <c r="H499" s="106">
        <v>9926769.5299999993</v>
      </c>
      <c r="I499" s="106">
        <v>8097613.4699999997</v>
      </c>
    </row>
    <row r="500" spans="1:9" s="46" customFormat="1" ht="30" customHeight="1" x14ac:dyDescent="0.25">
      <c r="A500" s="125">
        <v>479</v>
      </c>
      <c r="B500" s="195" t="s">
        <v>1077</v>
      </c>
      <c r="C500" s="74" t="s">
        <v>10</v>
      </c>
      <c r="D500" s="102" t="s">
        <v>1105</v>
      </c>
      <c r="E500" s="38" t="s">
        <v>884</v>
      </c>
      <c r="F500" s="103">
        <v>44348</v>
      </c>
      <c r="G500" s="109">
        <v>18042409</v>
      </c>
      <c r="H500" s="109">
        <v>9936716.8300000001</v>
      </c>
      <c r="I500" s="109">
        <v>8105692.1699999999</v>
      </c>
    </row>
    <row r="501" spans="1:9" s="46" customFormat="1" ht="30" customHeight="1" x14ac:dyDescent="0.25">
      <c r="A501" s="125">
        <v>480</v>
      </c>
      <c r="B501" s="195" t="s">
        <v>1078</v>
      </c>
      <c r="C501" s="74" t="s">
        <v>10</v>
      </c>
      <c r="D501" s="102" t="s">
        <v>1106</v>
      </c>
      <c r="E501" s="38" t="s">
        <v>885</v>
      </c>
      <c r="F501" s="103">
        <v>44348</v>
      </c>
      <c r="G501" s="109">
        <v>18717629</v>
      </c>
      <c r="H501" s="109">
        <v>10308635.619999999</v>
      </c>
      <c r="I501" s="109">
        <v>8408993.3800000008</v>
      </c>
    </row>
    <row r="502" spans="1:9" s="46" customFormat="1" ht="30" customHeight="1" x14ac:dyDescent="0.25">
      <c r="A502" s="125">
        <v>481</v>
      </c>
      <c r="B502" s="195" t="s">
        <v>1079</v>
      </c>
      <c r="C502" s="74" t="s">
        <v>10</v>
      </c>
      <c r="D502" s="102" t="s">
        <v>1107</v>
      </c>
      <c r="E502" s="38"/>
      <c r="F502" s="103">
        <v>44348</v>
      </c>
      <c r="G502" s="109">
        <v>1806427</v>
      </c>
      <c r="H502" s="109">
        <v>1457249.41</v>
      </c>
      <c r="I502" s="109">
        <v>349177.59</v>
      </c>
    </row>
    <row r="503" spans="1:9" s="46" customFormat="1" ht="30" customHeight="1" x14ac:dyDescent="0.25">
      <c r="A503" s="125">
        <v>482</v>
      </c>
      <c r="B503" s="195" t="s">
        <v>1080</v>
      </c>
      <c r="C503" s="74" t="s">
        <v>10</v>
      </c>
      <c r="D503" s="102" t="s">
        <v>1108</v>
      </c>
      <c r="E503" s="38" t="s">
        <v>886</v>
      </c>
      <c r="F503" s="103">
        <v>44348</v>
      </c>
      <c r="G503" s="109">
        <v>2408568</v>
      </c>
      <c r="H503" s="109">
        <v>1943465.82</v>
      </c>
      <c r="I503" s="109">
        <v>465102.18</v>
      </c>
    </row>
    <row r="504" spans="1:9" s="46" customFormat="1" ht="30" customHeight="1" x14ac:dyDescent="0.25">
      <c r="A504" s="125">
        <v>483</v>
      </c>
      <c r="B504" s="195" t="s">
        <v>1081</v>
      </c>
      <c r="C504" s="74" t="s">
        <v>10</v>
      </c>
      <c r="D504" s="102" t="s">
        <v>1109</v>
      </c>
      <c r="E504" s="38" t="s">
        <v>858</v>
      </c>
      <c r="F504" s="103">
        <v>44348</v>
      </c>
      <c r="G504" s="109">
        <v>2137606</v>
      </c>
      <c r="H504" s="109">
        <v>1724704.34</v>
      </c>
      <c r="I504" s="109">
        <v>412901.66</v>
      </c>
    </row>
    <row r="505" spans="1:9" s="46" customFormat="1" ht="30" customHeight="1" x14ac:dyDescent="0.25">
      <c r="A505" s="125">
        <v>484</v>
      </c>
      <c r="B505" s="195" t="s">
        <v>1082</v>
      </c>
      <c r="C505" s="74" t="s">
        <v>10</v>
      </c>
      <c r="D505" s="102" t="s">
        <v>1110</v>
      </c>
      <c r="E505" s="38" t="s">
        <v>887</v>
      </c>
      <c r="F505" s="103">
        <v>44348</v>
      </c>
      <c r="G505" s="109">
        <v>1160922.47</v>
      </c>
      <c r="H505" s="109">
        <v>1160922.47</v>
      </c>
      <c r="I505" s="109"/>
    </row>
    <row r="506" spans="1:9" s="46" customFormat="1" ht="30" customHeight="1" x14ac:dyDescent="0.25">
      <c r="A506" s="125">
        <v>485</v>
      </c>
      <c r="B506" s="195" t="s">
        <v>1083</v>
      </c>
      <c r="C506" s="74" t="s">
        <v>10</v>
      </c>
      <c r="D506" s="102" t="s">
        <v>1111</v>
      </c>
      <c r="E506" s="38" t="s">
        <v>888</v>
      </c>
      <c r="F506" s="103">
        <v>44348</v>
      </c>
      <c r="G506" s="109">
        <v>165845.92000000001</v>
      </c>
      <c r="H506" s="109">
        <v>165845.92000000001</v>
      </c>
      <c r="I506" s="109"/>
    </row>
    <row r="507" spans="1:9" s="46" customFormat="1" ht="30" customHeight="1" x14ac:dyDescent="0.25">
      <c r="A507" s="125">
        <v>486</v>
      </c>
      <c r="B507" s="195" t="s">
        <v>1084</v>
      </c>
      <c r="C507" s="74" t="s">
        <v>10</v>
      </c>
      <c r="D507" s="102" t="s">
        <v>1112</v>
      </c>
      <c r="E507" s="38" t="s">
        <v>889</v>
      </c>
      <c r="F507" s="103">
        <v>44348</v>
      </c>
      <c r="G507" s="109">
        <v>165845.92000000001</v>
      </c>
      <c r="H507" s="109">
        <v>165845.92000000001</v>
      </c>
      <c r="I507" s="109"/>
    </row>
    <row r="508" spans="1:9" s="46" customFormat="1" ht="30" customHeight="1" x14ac:dyDescent="0.25">
      <c r="A508" s="125">
        <v>487</v>
      </c>
      <c r="B508" s="195" t="s">
        <v>1085</v>
      </c>
      <c r="C508" s="74" t="s">
        <v>10</v>
      </c>
      <c r="D508" s="102" t="s">
        <v>1113</v>
      </c>
      <c r="E508" s="38" t="s">
        <v>890</v>
      </c>
      <c r="F508" s="103">
        <v>44348</v>
      </c>
      <c r="G508" s="109">
        <v>165845.92000000001</v>
      </c>
      <c r="H508" s="109">
        <v>165845.92000000001</v>
      </c>
      <c r="I508" s="109"/>
    </row>
    <row r="509" spans="1:9" s="46" customFormat="1" ht="30" customHeight="1" x14ac:dyDescent="0.25">
      <c r="A509" s="125">
        <v>488</v>
      </c>
      <c r="B509" s="195" t="s">
        <v>1086</v>
      </c>
      <c r="C509" s="74" t="s">
        <v>10</v>
      </c>
      <c r="D509" s="102" t="s">
        <v>1114</v>
      </c>
      <c r="E509" s="38" t="s">
        <v>891</v>
      </c>
      <c r="F509" s="103">
        <v>44348</v>
      </c>
      <c r="G509" s="109">
        <v>41.04</v>
      </c>
      <c r="H509" s="109">
        <v>41.04</v>
      </c>
      <c r="I509" s="109"/>
    </row>
    <row r="510" spans="1:9" s="46" customFormat="1" ht="30" customHeight="1" x14ac:dyDescent="0.25">
      <c r="A510" s="125">
        <v>489</v>
      </c>
      <c r="B510" s="195" t="s">
        <v>1087</v>
      </c>
      <c r="C510" s="74" t="s">
        <v>10</v>
      </c>
      <c r="D510" s="102" t="s">
        <v>1115</v>
      </c>
      <c r="E510" s="38" t="s">
        <v>892</v>
      </c>
      <c r="F510" s="103">
        <v>44348</v>
      </c>
      <c r="G510" s="109">
        <v>41.04</v>
      </c>
      <c r="H510" s="109">
        <v>41.04</v>
      </c>
      <c r="I510" s="109"/>
    </row>
    <row r="511" spans="1:9" s="46" customFormat="1" ht="30" customHeight="1" x14ac:dyDescent="0.25">
      <c r="A511" s="125">
        <v>490</v>
      </c>
      <c r="B511" s="195" t="s">
        <v>1088</v>
      </c>
      <c r="C511" s="74" t="s">
        <v>10</v>
      </c>
      <c r="D511" s="102" t="s">
        <v>1116</v>
      </c>
      <c r="E511" s="38" t="s">
        <v>893</v>
      </c>
      <c r="F511" s="103">
        <v>44348</v>
      </c>
      <c r="G511" s="109">
        <v>4159474</v>
      </c>
      <c r="H511" s="109">
        <v>2776523.53</v>
      </c>
      <c r="I511" s="109">
        <v>1382950.47</v>
      </c>
    </row>
    <row r="512" spans="1:9" s="46" customFormat="1" ht="30" customHeight="1" x14ac:dyDescent="0.25">
      <c r="A512" s="125">
        <v>491</v>
      </c>
      <c r="B512" s="195" t="s">
        <v>1089</v>
      </c>
      <c r="C512" s="74" t="s">
        <v>10</v>
      </c>
      <c r="D512" s="102" t="s">
        <v>1117</v>
      </c>
      <c r="E512" s="38" t="s">
        <v>894</v>
      </c>
      <c r="F512" s="103">
        <v>44348</v>
      </c>
      <c r="G512" s="109">
        <v>41.04</v>
      </c>
      <c r="H512" s="109">
        <v>41.04</v>
      </c>
      <c r="I512" s="109"/>
    </row>
    <row r="513" spans="1:9" s="46" customFormat="1" ht="30" customHeight="1" x14ac:dyDescent="0.25">
      <c r="A513" s="125">
        <v>492</v>
      </c>
      <c r="B513" s="195" t="s">
        <v>1090</v>
      </c>
      <c r="C513" s="74" t="s">
        <v>10</v>
      </c>
      <c r="D513" s="102" t="s">
        <v>1118</v>
      </c>
      <c r="E513" s="38" t="s">
        <v>895</v>
      </c>
      <c r="F513" s="103">
        <v>44348</v>
      </c>
      <c r="G513" s="109">
        <v>41.04</v>
      </c>
      <c r="H513" s="109">
        <v>41.04</v>
      </c>
      <c r="I513" s="109"/>
    </row>
    <row r="514" spans="1:9" s="46" customFormat="1" ht="30" customHeight="1" x14ac:dyDescent="0.25">
      <c r="A514" s="125">
        <v>493</v>
      </c>
      <c r="B514" s="195" t="s">
        <v>1091</v>
      </c>
      <c r="C514" s="74" t="s">
        <v>10</v>
      </c>
      <c r="D514" s="102" t="s">
        <v>1119</v>
      </c>
      <c r="E514" s="38" t="s">
        <v>896</v>
      </c>
      <c r="F514" s="103">
        <v>44348</v>
      </c>
      <c r="G514" s="109">
        <v>41.04</v>
      </c>
      <c r="H514" s="109">
        <v>41.04</v>
      </c>
      <c r="I514" s="109"/>
    </row>
    <row r="515" spans="1:9" s="46" customFormat="1" ht="30" customHeight="1" x14ac:dyDescent="0.25">
      <c r="A515" s="125">
        <v>494</v>
      </c>
      <c r="B515" s="195" t="s">
        <v>1092</v>
      </c>
      <c r="C515" s="74" t="s">
        <v>10</v>
      </c>
      <c r="D515" s="102" t="s">
        <v>1120</v>
      </c>
      <c r="E515" s="38" t="s">
        <v>897</v>
      </c>
      <c r="F515" s="103">
        <v>44348</v>
      </c>
      <c r="G515" s="109">
        <v>41.04</v>
      </c>
      <c r="H515" s="109">
        <v>41.04</v>
      </c>
      <c r="I515" s="109"/>
    </row>
    <row r="516" spans="1:9" s="46" customFormat="1" ht="30" customHeight="1" x14ac:dyDescent="0.25">
      <c r="A516" s="125">
        <v>495</v>
      </c>
      <c r="B516" s="195" t="s">
        <v>1093</v>
      </c>
      <c r="C516" s="74" t="s">
        <v>10</v>
      </c>
      <c r="D516" s="102" t="s">
        <v>1121</v>
      </c>
      <c r="E516" s="38" t="s">
        <v>898</v>
      </c>
      <c r="F516" s="103">
        <v>44348</v>
      </c>
      <c r="G516" s="109">
        <v>41.04</v>
      </c>
      <c r="H516" s="109">
        <v>41.04</v>
      </c>
      <c r="I516" s="109"/>
    </row>
    <row r="517" spans="1:9" s="46" customFormat="1" ht="30" customHeight="1" x14ac:dyDescent="0.25">
      <c r="A517" s="125">
        <v>496</v>
      </c>
      <c r="B517" s="195" t="s">
        <v>1094</v>
      </c>
      <c r="C517" s="74" t="s">
        <v>10</v>
      </c>
      <c r="D517" s="102" t="s">
        <v>1122</v>
      </c>
      <c r="E517" s="38"/>
      <c r="F517" s="103">
        <v>44348</v>
      </c>
      <c r="G517" s="109">
        <v>41.04</v>
      </c>
      <c r="H517" s="109">
        <v>41.04</v>
      </c>
      <c r="I517" s="109"/>
    </row>
    <row r="518" spans="1:9" s="46" customFormat="1" ht="30" customHeight="1" x14ac:dyDescent="0.25">
      <c r="A518" s="125">
        <v>497</v>
      </c>
      <c r="B518" s="195" t="s">
        <v>1095</v>
      </c>
      <c r="C518" s="74" t="s">
        <v>10</v>
      </c>
      <c r="D518" s="102" t="s">
        <v>1123</v>
      </c>
      <c r="E518" s="38" t="s">
        <v>899</v>
      </c>
      <c r="F518" s="103">
        <v>44348</v>
      </c>
      <c r="G518" s="109">
        <v>41.04</v>
      </c>
      <c r="H518" s="109">
        <v>41.04</v>
      </c>
      <c r="I518" s="109"/>
    </row>
    <row r="519" spans="1:9" s="46" customFormat="1" ht="30" customHeight="1" x14ac:dyDescent="0.25">
      <c r="A519" s="125">
        <v>498</v>
      </c>
      <c r="B519" s="195" t="s">
        <v>1096</v>
      </c>
      <c r="C519" s="74" t="s">
        <v>10</v>
      </c>
      <c r="D519" s="102" t="s">
        <v>1124</v>
      </c>
      <c r="E519" s="38" t="s">
        <v>900</v>
      </c>
      <c r="F519" s="103">
        <v>44348</v>
      </c>
      <c r="G519" s="109">
        <v>41.04</v>
      </c>
      <c r="H519" s="109">
        <v>41.04</v>
      </c>
      <c r="I519" s="109"/>
    </row>
    <row r="520" spans="1:9" s="46" customFormat="1" ht="30" customHeight="1" x14ac:dyDescent="0.25">
      <c r="A520" s="125">
        <v>499</v>
      </c>
      <c r="B520" s="195" t="s">
        <v>1097</v>
      </c>
      <c r="C520" s="74" t="s">
        <v>10</v>
      </c>
      <c r="D520" s="102" t="s">
        <v>1125</v>
      </c>
      <c r="E520" s="38" t="s">
        <v>901</v>
      </c>
      <c r="F520" s="103">
        <v>44348</v>
      </c>
      <c r="G520" s="109">
        <v>165845.92000000001</v>
      </c>
      <c r="H520" s="109">
        <v>165845.92000000001</v>
      </c>
      <c r="I520" s="109"/>
    </row>
    <row r="521" spans="1:9" s="46" customFormat="1" ht="30" customHeight="1" x14ac:dyDescent="0.25">
      <c r="A521" s="125">
        <v>500</v>
      </c>
      <c r="B521" s="195" t="s">
        <v>1098</v>
      </c>
      <c r="C521" s="74" t="s">
        <v>10</v>
      </c>
      <c r="D521" s="188" t="s">
        <v>1126</v>
      </c>
      <c r="E521" s="38" t="s">
        <v>902</v>
      </c>
      <c r="F521" s="103">
        <v>44348</v>
      </c>
      <c r="G521" s="109">
        <v>6462227</v>
      </c>
      <c r="H521" s="109">
        <v>3078787.76</v>
      </c>
      <c r="I521" s="109">
        <v>3383439.24</v>
      </c>
    </row>
    <row r="522" spans="1:9" s="46" customFormat="1" ht="30" customHeight="1" x14ac:dyDescent="0.25">
      <c r="A522" s="125">
        <v>501</v>
      </c>
      <c r="B522" s="115" t="s">
        <v>1099</v>
      </c>
      <c r="C522" s="74" t="s">
        <v>10</v>
      </c>
      <c r="D522" s="102" t="s">
        <v>1127</v>
      </c>
      <c r="E522" s="35" t="s">
        <v>903</v>
      </c>
      <c r="F522" s="103">
        <v>44348</v>
      </c>
      <c r="G522" s="109">
        <v>1740244840</v>
      </c>
      <c r="H522" s="110">
        <v>1010744818</v>
      </c>
      <c r="I522" s="110">
        <v>729500022</v>
      </c>
    </row>
    <row r="523" spans="1:9" s="46" customFormat="1" ht="30" customHeight="1" x14ac:dyDescent="0.25">
      <c r="A523" s="125">
        <v>502</v>
      </c>
      <c r="B523" s="115" t="s">
        <v>1100</v>
      </c>
      <c r="C523" s="74" t="s">
        <v>10</v>
      </c>
      <c r="D523" s="102" t="s">
        <v>1127</v>
      </c>
      <c r="E523" s="35" t="s">
        <v>904</v>
      </c>
      <c r="F523" s="103">
        <v>44348</v>
      </c>
      <c r="G523" s="109">
        <v>1742896484</v>
      </c>
      <c r="H523" s="110">
        <v>1012284968.22</v>
      </c>
      <c r="I523" s="110">
        <v>730611515.77999997</v>
      </c>
    </row>
    <row r="524" spans="1:9" s="46" customFormat="1" ht="30" customHeight="1" x14ac:dyDescent="0.25">
      <c r="A524" s="125">
        <v>503</v>
      </c>
      <c r="B524" s="115" t="s">
        <v>1128</v>
      </c>
      <c r="C524" s="74" t="s">
        <v>10</v>
      </c>
      <c r="D524" s="102" t="s">
        <v>1127</v>
      </c>
      <c r="E524" s="35" t="s">
        <v>905</v>
      </c>
      <c r="F524" s="103">
        <v>44348</v>
      </c>
      <c r="G524" s="109">
        <v>1651875068</v>
      </c>
      <c r="H524" s="110">
        <v>959416716.03999996</v>
      </c>
      <c r="I524" s="110">
        <v>692458351.96000004</v>
      </c>
    </row>
    <row r="525" spans="1:9" s="46" customFormat="1" ht="30" customHeight="1" x14ac:dyDescent="0.25">
      <c r="A525" s="125">
        <v>504</v>
      </c>
      <c r="B525" s="115" t="s">
        <v>1129</v>
      </c>
      <c r="C525" s="74" t="s">
        <v>10</v>
      </c>
      <c r="D525" s="102" t="s">
        <v>1127</v>
      </c>
      <c r="E525" s="35" t="s">
        <v>906</v>
      </c>
      <c r="F525" s="103">
        <v>44348</v>
      </c>
      <c r="G525" s="109">
        <v>1083442293</v>
      </c>
      <c r="H525" s="110">
        <v>553437016.55999994</v>
      </c>
      <c r="I525" s="110">
        <v>530005276.44</v>
      </c>
    </row>
    <row r="526" spans="1:9" s="46" customFormat="1" ht="30" customHeight="1" x14ac:dyDescent="0.25">
      <c r="A526" s="125">
        <v>505</v>
      </c>
      <c r="B526" s="115" t="s">
        <v>1130</v>
      </c>
      <c r="C526" s="74" t="s">
        <v>10</v>
      </c>
      <c r="D526" s="102" t="s">
        <v>1127</v>
      </c>
      <c r="E526" s="35" t="s">
        <v>907</v>
      </c>
      <c r="F526" s="103">
        <v>44348</v>
      </c>
      <c r="G526" s="109">
        <v>1238169297</v>
      </c>
      <c r="H526" s="110">
        <v>632124406.48000002</v>
      </c>
      <c r="I526" s="110">
        <v>606044890.51999998</v>
      </c>
    </row>
    <row r="527" spans="1:9" s="46" customFormat="1" ht="30" customHeight="1" x14ac:dyDescent="0.25">
      <c r="A527" s="125">
        <v>506</v>
      </c>
      <c r="B527" s="115" t="s">
        <v>1131</v>
      </c>
      <c r="C527" s="74" t="s">
        <v>10</v>
      </c>
      <c r="D527" s="102" t="s">
        <v>1127</v>
      </c>
      <c r="E527" s="35" t="s">
        <v>908</v>
      </c>
      <c r="F527" s="103">
        <v>44348</v>
      </c>
      <c r="G527" s="109">
        <v>1227177242</v>
      </c>
      <c r="H527" s="110">
        <v>626509296.32000005</v>
      </c>
      <c r="I527" s="110">
        <v>600667945.67999995</v>
      </c>
    </row>
    <row r="528" spans="1:9" s="46" customFormat="1" ht="30" customHeight="1" x14ac:dyDescent="0.25">
      <c r="A528" s="125">
        <v>507</v>
      </c>
      <c r="B528" s="115" t="s">
        <v>1132</v>
      </c>
      <c r="C528" s="74" t="s">
        <v>10</v>
      </c>
      <c r="D528" s="102" t="s">
        <v>1127</v>
      </c>
      <c r="E528" s="35" t="s">
        <v>909</v>
      </c>
      <c r="F528" s="103">
        <v>44348</v>
      </c>
      <c r="G528" s="109">
        <v>1076207019</v>
      </c>
      <c r="H528" s="110">
        <v>549741000.89999998</v>
      </c>
      <c r="I528" s="110">
        <v>526466018.10000002</v>
      </c>
    </row>
    <row r="529" spans="1:9" s="46" customFormat="1" ht="30" customHeight="1" x14ac:dyDescent="0.25">
      <c r="A529" s="125">
        <v>508</v>
      </c>
      <c r="B529" s="115" t="s">
        <v>1167</v>
      </c>
      <c r="C529" s="74" t="s">
        <v>10</v>
      </c>
      <c r="D529" s="102" t="s">
        <v>1127</v>
      </c>
      <c r="E529" s="35" t="s">
        <v>910</v>
      </c>
      <c r="F529" s="103">
        <v>44348</v>
      </c>
      <c r="G529" s="106">
        <v>5815935068</v>
      </c>
      <c r="H529" s="106">
        <v>1642988160.47</v>
      </c>
      <c r="I529" s="106">
        <v>4172946907.5299997</v>
      </c>
    </row>
    <row r="530" spans="1:9" s="46" customFormat="1" ht="30" customHeight="1" x14ac:dyDescent="0.25">
      <c r="A530" s="125">
        <v>509</v>
      </c>
      <c r="B530" s="115" t="s">
        <v>1133</v>
      </c>
      <c r="C530" s="74" t="s">
        <v>10</v>
      </c>
      <c r="D530" s="102" t="s">
        <v>1127</v>
      </c>
      <c r="E530" s="35" t="s">
        <v>911</v>
      </c>
      <c r="F530" s="103">
        <v>44348</v>
      </c>
      <c r="G530" s="109">
        <v>4230304285</v>
      </c>
      <c r="H530" s="110">
        <v>1780253052.8199999</v>
      </c>
      <c r="I530" s="110">
        <v>2450051232.1799998</v>
      </c>
    </row>
    <row r="531" spans="1:9" s="46" customFormat="1" ht="30" customHeight="1" x14ac:dyDescent="0.25">
      <c r="A531" s="125">
        <v>510</v>
      </c>
      <c r="B531" s="115" t="s">
        <v>1168</v>
      </c>
      <c r="C531" s="74" t="s">
        <v>10</v>
      </c>
      <c r="D531" s="102" t="s">
        <v>1127</v>
      </c>
      <c r="E531" s="35" t="s">
        <v>912</v>
      </c>
      <c r="F531" s="103">
        <v>44348</v>
      </c>
      <c r="G531" s="109">
        <v>6930819462</v>
      </c>
      <c r="H531" s="110">
        <v>1472799122.9200001</v>
      </c>
      <c r="I531" s="110">
        <v>5458020339.0800009</v>
      </c>
    </row>
    <row r="532" spans="1:9" s="46" customFormat="1" ht="30" customHeight="1" x14ac:dyDescent="0.25">
      <c r="A532" s="125">
        <v>511</v>
      </c>
      <c r="B532" s="115" t="s">
        <v>1134</v>
      </c>
      <c r="C532" s="74" t="s">
        <v>10</v>
      </c>
      <c r="D532" s="102" t="s">
        <v>1127</v>
      </c>
      <c r="E532" s="35" t="s">
        <v>913</v>
      </c>
      <c r="F532" s="103">
        <v>44348</v>
      </c>
      <c r="G532" s="109">
        <v>3339704711</v>
      </c>
      <c r="H532" s="110">
        <v>1839540212.76</v>
      </c>
      <c r="I532" s="110">
        <v>1500164498.24</v>
      </c>
    </row>
    <row r="533" spans="1:9" s="46" customFormat="1" ht="30" customHeight="1" x14ac:dyDescent="0.25">
      <c r="A533" s="125">
        <v>512</v>
      </c>
      <c r="B533" s="115" t="s">
        <v>1135</v>
      </c>
      <c r="C533" s="74" t="s">
        <v>10</v>
      </c>
      <c r="D533" s="102" t="s">
        <v>1127</v>
      </c>
      <c r="E533" s="35" t="s">
        <v>914</v>
      </c>
      <c r="F533" s="103">
        <v>44348</v>
      </c>
      <c r="G533" s="109">
        <v>436517717</v>
      </c>
      <c r="H533" s="110">
        <v>71585158.409999996</v>
      </c>
      <c r="I533" s="110">
        <v>364932558.58999997</v>
      </c>
    </row>
    <row r="534" spans="1:9" s="46" customFormat="1" ht="30" customHeight="1" x14ac:dyDescent="0.25">
      <c r="A534" s="125">
        <v>513</v>
      </c>
      <c r="B534" s="115" t="s">
        <v>1136</v>
      </c>
      <c r="C534" s="74" t="s">
        <v>10</v>
      </c>
      <c r="D534" s="102" t="s">
        <v>1127</v>
      </c>
      <c r="E534" s="35" t="s">
        <v>915</v>
      </c>
      <c r="F534" s="103">
        <v>44348</v>
      </c>
      <c r="G534" s="109">
        <v>110760221.5</v>
      </c>
      <c r="H534" s="110">
        <v>34093089.869999997</v>
      </c>
      <c r="I534" s="110">
        <v>76667131.629999995</v>
      </c>
    </row>
    <row r="535" spans="1:9" s="46" customFormat="1" ht="30" customHeight="1" x14ac:dyDescent="0.25">
      <c r="A535" s="125">
        <v>514</v>
      </c>
      <c r="B535" s="115" t="s">
        <v>1137</v>
      </c>
      <c r="C535" s="74" t="s">
        <v>10</v>
      </c>
      <c r="D535" s="102" t="s">
        <v>1127</v>
      </c>
      <c r="E535" s="35" t="s">
        <v>915</v>
      </c>
      <c r="F535" s="103">
        <v>44348</v>
      </c>
      <c r="G535" s="109">
        <v>103695286.5</v>
      </c>
      <c r="H535" s="110">
        <v>32079583.940000001</v>
      </c>
      <c r="I535" s="110">
        <v>71615702.560000002</v>
      </c>
    </row>
    <row r="536" spans="1:9" s="46" customFormat="1" ht="30" customHeight="1" x14ac:dyDescent="0.25">
      <c r="A536" s="125">
        <v>515</v>
      </c>
      <c r="B536" s="115" t="s">
        <v>1138</v>
      </c>
      <c r="C536" s="74" t="s">
        <v>10</v>
      </c>
      <c r="D536" s="102" t="s">
        <v>1127</v>
      </c>
      <c r="E536" s="35" t="s">
        <v>914</v>
      </c>
      <c r="F536" s="103">
        <v>44348</v>
      </c>
      <c r="G536" s="109">
        <v>593872965</v>
      </c>
      <c r="H536" s="110">
        <v>337152724.31999999</v>
      </c>
      <c r="I536" s="110">
        <v>256720240.68000001</v>
      </c>
    </row>
    <row r="537" spans="1:9" s="46" customFormat="1" ht="30" customHeight="1" x14ac:dyDescent="0.25">
      <c r="A537" s="125">
        <v>516</v>
      </c>
      <c r="B537" s="115" t="s">
        <v>1139</v>
      </c>
      <c r="C537" s="74" t="s">
        <v>10</v>
      </c>
      <c r="D537" s="102" t="s">
        <v>1127</v>
      </c>
      <c r="E537" s="35" t="s">
        <v>916</v>
      </c>
      <c r="F537" s="103">
        <v>44348</v>
      </c>
      <c r="G537" s="109">
        <v>2736150.15</v>
      </c>
      <c r="H537" s="110">
        <v>2736150.15</v>
      </c>
      <c r="I537" s="110"/>
    </row>
    <row r="538" spans="1:9" s="46" customFormat="1" ht="30" customHeight="1" x14ac:dyDescent="0.25">
      <c r="A538" s="125">
        <v>517</v>
      </c>
      <c r="B538" s="115" t="s">
        <v>1140</v>
      </c>
      <c r="C538" s="74" t="s">
        <v>10</v>
      </c>
      <c r="D538" s="102" t="s">
        <v>1127</v>
      </c>
      <c r="E538" s="35" t="s">
        <v>917</v>
      </c>
      <c r="F538" s="103">
        <v>44348</v>
      </c>
      <c r="G538" s="109">
        <v>29652031.710000001</v>
      </c>
      <c r="H538" s="110">
        <v>17146918.629999999</v>
      </c>
      <c r="I538" s="110">
        <v>12505113.08</v>
      </c>
    </row>
    <row r="539" spans="1:9" s="46" customFormat="1" ht="30" customHeight="1" x14ac:dyDescent="0.25">
      <c r="A539" s="125">
        <v>518</v>
      </c>
      <c r="B539" s="115" t="s">
        <v>1141</v>
      </c>
      <c r="C539" s="74" t="s">
        <v>10</v>
      </c>
      <c r="D539" s="102" t="s">
        <v>1127</v>
      </c>
      <c r="E539" s="35" t="s">
        <v>918</v>
      </c>
      <c r="F539" s="103">
        <v>44348</v>
      </c>
      <c r="G539" s="109">
        <v>1009630173</v>
      </c>
      <c r="H539" s="110">
        <v>516201039.45999998</v>
      </c>
      <c r="I539" s="110">
        <v>493429133.54000002</v>
      </c>
    </row>
    <row r="540" spans="1:9" s="46" customFormat="1" ht="30" customHeight="1" x14ac:dyDescent="0.25">
      <c r="A540" s="125">
        <v>519</v>
      </c>
      <c r="B540" s="115" t="s">
        <v>1142</v>
      </c>
      <c r="C540" s="74" t="s">
        <v>10</v>
      </c>
      <c r="D540" s="102" t="s">
        <v>1127</v>
      </c>
      <c r="E540" s="35" t="s">
        <v>916</v>
      </c>
      <c r="F540" s="103">
        <v>44348</v>
      </c>
      <c r="G540" s="106">
        <v>42720784.740000002</v>
      </c>
      <c r="H540" s="106">
        <v>18619142.539999999</v>
      </c>
      <c r="I540" s="106">
        <v>24101642.199999999</v>
      </c>
    </row>
    <row r="541" spans="1:9" ht="30" x14ac:dyDescent="0.25">
      <c r="A541" s="125">
        <v>520</v>
      </c>
      <c r="B541" s="111" t="s">
        <v>996</v>
      </c>
      <c r="C541" s="197" t="s">
        <v>10</v>
      </c>
      <c r="D541" s="112" t="s">
        <v>1161</v>
      </c>
      <c r="E541" s="198" t="s">
        <v>919</v>
      </c>
      <c r="F541" s="103">
        <v>44348</v>
      </c>
      <c r="G541" s="113">
        <v>210336450</v>
      </c>
      <c r="H541" s="114">
        <v>168345570.75999999</v>
      </c>
      <c r="I541" s="114"/>
    </row>
    <row r="542" spans="1:9" ht="30" x14ac:dyDescent="0.25">
      <c r="A542" s="125">
        <v>521</v>
      </c>
      <c r="B542" s="111" t="s">
        <v>1143</v>
      </c>
      <c r="C542" s="197"/>
      <c r="D542" s="112" t="s">
        <v>1161</v>
      </c>
      <c r="E542" s="198"/>
      <c r="F542" s="103">
        <v>44348</v>
      </c>
      <c r="G542" s="113">
        <v>77119764.390000001</v>
      </c>
      <c r="H542" s="114">
        <v>61629544.600000001</v>
      </c>
      <c r="I542" s="114"/>
    </row>
    <row r="543" spans="1:9" ht="30" x14ac:dyDescent="0.25">
      <c r="A543" s="125">
        <v>522</v>
      </c>
      <c r="B543" s="111" t="s">
        <v>1144</v>
      </c>
      <c r="C543" s="197"/>
      <c r="D543" s="112" t="s">
        <v>1161</v>
      </c>
      <c r="E543" s="198"/>
      <c r="F543" s="103">
        <v>44348</v>
      </c>
      <c r="G543" s="113">
        <v>3364642055</v>
      </c>
      <c r="H543" s="114">
        <v>1632768913.8800001</v>
      </c>
      <c r="I543" s="114"/>
    </row>
    <row r="544" spans="1:9" ht="30" x14ac:dyDescent="0.25">
      <c r="A544" s="125">
        <v>523</v>
      </c>
      <c r="B544" s="111" t="s">
        <v>1145</v>
      </c>
      <c r="C544" s="197"/>
      <c r="D544" s="112" t="s">
        <v>1161</v>
      </c>
      <c r="E544" s="198"/>
      <c r="F544" s="103">
        <v>44348</v>
      </c>
      <c r="G544" s="113">
        <v>748225446.20000005</v>
      </c>
      <c r="H544" s="114">
        <v>601742751.34000003</v>
      </c>
      <c r="I544" s="114"/>
    </row>
    <row r="545" spans="1:9" ht="30" x14ac:dyDescent="0.25">
      <c r="A545" s="125">
        <v>524</v>
      </c>
      <c r="B545" s="111" t="s">
        <v>1146</v>
      </c>
      <c r="C545" s="197"/>
      <c r="D545" s="112" t="s">
        <v>1161</v>
      </c>
      <c r="E545" s="198"/>
      <c r="F545" s="103">
        <v>44348</v>
      </c>
      <c r="G545" s="113">
        <v>21246147.440000001</v>
      </c>
      <c r="H545" s="114">
        <v>11233698.83</v>
      </c>
      <c r="I545" s="114"/>
    </row>
    <row r="546" spans="1:9" ht="30" x14ac:dyDescent="0.25">
      <c r="A546" s="125">
        <v>525</v>
      </c>
      <c r="B546" s="111" t="s">
        <v>1147</v>
      </c>
      <c r="C546" s="197"/>
      <c r="D546" s="112" t="s">
        <v>1161</v>
      </c>
      <c r="E546" s="198"/>
      <c r="F546" s="103">
        <v>44348</v>
      </c>
      <c r="G546" s="113">
        <v>1028506019</v>
      </c>
      <c r="H546" s="114">
        <v>660052348.10000002</v>
      </c>
      <c r="I546" s="114"/>
    </row>
    <row r="547" spans="1:9" ht="30" x14ac:dyDescent="0.25">
      <c r="A547" s="125">
        <v>526</v>
      </c>
      <c r="B547" s="111" t="s">
        <v>1148</v>
      </c>
      <c r="C547" s="197"/>
      <c r="D547" s="112" t="s">
        <v>1161</v>
      </c>
      <c r="E547" s="198"/>
      <c r="F547" s="103">
        <v>44348</v>
      </c>
      <c r="G547" s="113">
        <v>886040297.20000005</v>
      </c>
      <c r="H547" s="114">
        <v>591151679.58000004</v>
      </c>
      <c r="I547" s="114"/>
    </row>
    <row r="548" spans="1:9" ht="30" x14ac:dyDescent="0.25">
      <c r="A548" s="125">
        <v>527</v>
      </c>
      <c r="B548" s="111" t="s">
        <v>1149</v>
      </c>
      <c r="C548" s="197"/>
      <c r="D548" s="112" t="s">
        <v>1161</v>
      </c>
      <c r="E548" s="198"/>
      <c r="F548" s="103">
        <v>44348</v>
      </c>
      <c r="G548" s="113">
        <v>678574672.20000005</v>
      </c>
      <c r="H548" s="114">
        <v>367229566.56</v>
      </c>
      <c r="I548" s="114"/>
    </row>
    <row r="549" spans="1:9" x14ac:dyDescent="0.25">
      <c r="A549" s="125">
        <v>528</v>
      </c>
      <c r="B549" s="118" t="s">
        <v>1150</v>
      </c>
      <c r="C549" s="197" t="s">
        <v>10</v>
      </c>
      <c r="D549" s="124" t="s">
        <v>1162</v>
      </c>
      <c r="E549" s="138" t="s">
        <v>920</v>
      </c>
      <c r="F549" s="103">
        <v>44348</v>
      </c>
      <c r="G549" s="116">
        <v>13262117</v>
      </c>
      <c r="H549" s="117">
        <v>13262117</v>
      </c>
      <c r="I549" s="117"/>
    </row>
    <row r="550" spans="1:9" x14ac:dyDescent="0.25">
      <c r="A550" s="125">
        <v>529</v>
      </c>
      <c r="B550" s="118" t="s">
        <v>1151</v>
      </c>
      <c r="C550" s="197"/>
      <c r="D550" s="124" t="s">
        <v>1162</v>
      </c>
      <c r="E550" s="138"/>
      <c r="F550" s="103">
        <v>44348</v>
      </c>
      <c r="G550" s="113">
        <v>76315901</v>
      </c>
      <c r="H550" s="117">
        <v>76315901</v>
      </c>
      <c r="I550" s="117"/>
    </row>
    <row r="551" spans="1:9" x14ac:dyDescent="0.25">
      <c r="A551" s="125">
        <v>530</v>
      </c>
      <c r="B551" s="118" t="s">
        <v>1152</v>
      </c>
      <c r="C551" s="197"/>
      <c r="D551" s="124" t="s">
        <v>1162</v>
      </c>
      <c r="E551" s="138"/>
      <c r="F551" s="103">
        <v>44348</v>
      </c>
      <c r="G551" s="116">
        <v>12748616.789999999</v>
      </c>
      <c r="H551" s="117">
        <v>11899648.76</v>
      </c>
      <c r="I551" s="117"/>
    </row>
    <row r="552" spans="1:9" x14ac:dyDescent="0.25">
      <c r="A552" s="125">
        <v>531</v>
      </c>
      <c r="B552" s="118" t="s">
        <v>1153</v>
      </c>
      <c r="C552" s="197"/>
      <c r="D552" s="124" t="s">
        <v>1162</v>
      </c>
      <c r="E552" s="138"/>
      <c r="F552" s="103">
        <v>44348</v>
      </c>
      <c r="G552" s="116">
        <v>1774900</v>
      </c>
      <c r="H552" s="117">
        <v>1774900</v>
      </c>
      <c r="I552" s="117"/>
    </row>
    <row r="553" spans="1:9" x14ac:dyDescent="0.25">
      <c r="A553" s="125">
        <v>532</v>
      </c>
      <c r="B553" s="118" t="s">
        <v>1154</v>
      </c>
      <c r="C553" s="197"/>
      <c r="D553" s="124" t="s">
        <v>1162</v>
      </c>
      <c r="E553" s="138"/>
      <c r="F553" s="103">
        <v>44348</v>
      </c>
      <c r="G553" s="116">
        <v>4350069</v>
      </c>
      <c r="H553" s="117">
        <v>4350069</v>
      </c>
      <c r="I553" s="117"/>
    </row>
    <row r="554" spans="1:9" ht="30" x14ac:dyDescent="0.25">
      <c r="A554" s="125">
        <v>533</v>
      </c>
      <c r="B554" s="118" t="s">
        <v>1155</v>
      </c>
      <c r="C554" s="197" t="s">
        <v>10</v>
      </c>
      <c r="D554" s="124" t="s">
        <v>1163</v>
      </c>
      <c r="E554" s="199" t="s">
        <v>921</v>
      </c>
      <c r="F554" s="103">
        <v>44348</v>
      </c>
      <c r="G554" s="113">
        <v>936864032.79999995</v>
      </c>
      <c r="H554" s="114">
        <v>857284241.55999994</v>
      </c>
      <c r="I554" s="114">
        <v>79579791.239999995</v>
      </c>
    </row>
    <row r="555" spans="1:9" x14ac:dyDescent="0.25">
      <c r="A555" s="125">
        <v>534</v>
      </c>
      <c r="B555" s="118" t="s">
        <v>1156</v>
      </c>
      <c r="C555" s="197"/>
      <c r="D555" s="124" t="s">
        <v>1163</v>
      </c>
      <c r="E555" s="199"/>
      <c r="F555" s="103">
        <v>44348</v>
      </c>
      <c r="G555" s="119">
        <v>14581427.09</v>
      </c>
      <c r="H555" s="114">
        <v>10800423.859999999</v>
      </c>
      <c r="I555" s="114">
        <v>3781003.23</v>
      </c>
    </row>
    <row r="556" spans="1:9" ht="30" x14ac:dyDescent="0.25">
      <c r="A556" s="125">
        <v>535</v>
      </c>
      <c r="B556" s="118" t="s">
        <v>1157</v>
      </c>
      <c r="C556" s="197"/>
      <c r="D556" s="124" t="s">
        <v>1163</v>
      </c>
      <c r="E556" s="199"/>
      <c r="F556" s="103">
        <v>44348</v>
      </c>
      <c r="G556" s="119">
        <v>10062014</v>
      </c>
      <c r="H556" s="114">
        <v>10062014</v>
      </c>
      <c r="I556" s="114"/>
    </row>
    <row r="557" spans="1:9" ht="30" x14ac:dyDescent="0.25">
      <c r="A557" s="125">
        <v>536</v>
      </c>
      <c r="B557" s="118" t="s">
        <v>1158</v>
      </c>
      <c r="C557" s="197"/>
      <c r="D557" s="124" t="s">
        <v>1163</v>
      </c>
      <c r="E557" s="199"/>
      <c r="F557" s="103">
        <v>44348</v>
      </c>
      <c r="G557" s="119">
        <v>17652799</v>
      </c>
      <c r="H557" s="114">
        <v>17652799</v>
      </c>
      <c r="I557" s="114"/>
    </row>
    <row r="558" spans="1:9" ht="30" x14ac:dyDescent="0.25">
      <c r="A558" s="125">
        <v>537</v>
      </c>
      <c r="B558" s="118" t="s">
        <v>1159</v>
      </c>
      <c r="C558" s="197"/>
      <c r="D558" s="124" t="s">
        <v>1163</v>
      </c>
      <c r="E558" s="199"/>
      <c r="F558" s="103">
        <v>44348</v>
      </c>
      <c r="G558" s="119">
        <v>7286165</v>
      </c>
      <c r="H558" s="114">
        <v>7286165</v>
      </c>
      <c r="I558" s="114"/>
    </row>
    <row r="559" spans="1:9" ht="21.75" customHeight="1" x14ac:dyDescent="0.25">
      <c r="A559" s="125">
        <v>538</v>
      </c>
      <c r="B559" s="193" t="s">
        <v>1160</v>
      </c>
      <c r="C559" s="74" t="s">
        <v>10</v>
      </c>
      <c r="D559" s="124" t="s">
        <v>1164</v>
      </c>
      <c r="E559" s="35" t="s">
        <v>922</v>
      </c>
      <c r="F559" s="103">
        <v>44348</v>
      </c>
      <c r="G559" s="113">
        <v>4247829.72</v>
      </c>
      <c r="H559" s="120">
        <v>4244679.33</v>
      </c>
      <c r="I559" s="121"/>
    </row>
    <row r="560" spans="1:9" ht="21.75" customHeight="1" x14ac:dyDescent="0.25">
      <c r="A560" s="125">
        <v>539</v>
      </c>
      <c r="B560" s="193" t="s">
        <v>1160</v>
      </c>
      <c r="C560" s="74" t="s">
        <v>10</v>
      </c>
      <c r="D560" s="124" t="s">
        <v>1165</v>
      </c>
      <c r="E560" s="35" t="s">
        <v>923</v>
      </c>
      <c r="F560" s="103">
        <v>44348</v>
      </c>
      <c r="G560" s="116">
        <v>4333375</v>
      </c>
      <c r="H560" s="120">
        <v>4333375</v>
      </c>
      <c r="I560" s="121"/>
    </row>
    <row r="561" spans="1:9" ht="21.75" customHeight="1" x14ac:dyDescent="0.25">
      <c r="A561" s="125">
        <v>540</v>
      </c>
      <c r="B561" s="193" t="s">
        <v>1160</v>
      </c>
      <c r="C561" s="74" t="s">
        <v>10</v>
      </c>
      <c r="D561" s="124" t="s">
        <v>1166</v>
      </c>
      <c r="E561" s="35" t="s">
        <v>924</v>
      </c>
      <c r="F561" s="103">
        <v>44348</v>
      </c>
      <c r="G561" s="116">
        <v>28671935</v>
      </c>
      <c r="H561" s="120">
        <v>28671935</v>
      </c>
      <c r="I561" s="117"/>
    </row>
  </sheetData>
  <mergeCells count="47">
    <mergeCell ref="A88:A89"/>
    <mergeCell ref="B88:B89"/>
    <mergeCell ref="C88:C89"/>
    <mergeCell ref="E88:E89"/>
    <mergeCell ref="F88:F89"/>
    <mergeCell ref="A86:A87"/>
    <mergeCell ref="B86:B87"/>
    <mergeCell ref="C86:C87"/>
    <mergeCell ref="E86:E87"/>
    <mergeCell ref="F86:F87"/>
    <mergeCell ref="H86:H87"/>
    <mergeCell ref="I86:I87"/>
    <mergeCell ref="D86:D89"/>
    <mergeCell ref="G88:G89"/>
    <mergeCell ref="H88:H89"/>
    <mergeCell ref="I88:I89"/>
    <mergeCell ref="G274:G299"/>
    <mergeCell ref="H274:H299"/>
    <mergeCell ref="I274:I299"/>
    <mergeCell ref="G86:G87"/>
    <mergeCell ref="A1:I1"/>
    <mergeCell ref="A2:I2"/>
    <mergeCell ref="C61:C77"/>
    <mergeCell ref="D61:D77"/>
    <mergeCell ref="E62:E77"/>
    <mergeCell ref="F430:F434"/>
    <mergeCell ref="C78:C84"/>
    <mergeCell ref="D78:D84"/>
    <mergeCell ref="E78:E84"/>
    <mergeCell ref="C40:C55"/>
    <mergeCell ref="D40:D55"/>
    <mergeCell ref="E40:E55"/>
    <mergeCell ref="C56:C60"/>
    <mergeCell ref="D56:D60"/>
    <mergeCell ref="E56:E60"/>
    <mergeCell ref="B397:H397"/>
    <mergeCell ref="C541:C548"/>
    <mergeCell ref="E541:E548"/>
    <mergeCell ref="C549:C553"/>
    <mergeCell ref="E549:E553"/>
    <mergeCell ref="C554:C558"/>
    <mergeCell ref="E554:E558"/>
    <mergeCell ref="A430:A434"/>
    <mergeCell ref="D430:D434"/>
    <mergeCell ref="E430:E434"/>
    <mergeCell ref="D436:D439"/>
    <mergeCell ref="E440:E467"/>
  </mergeCells>
  <pageMargins left="0.31496062992126" right="0.31496062992126" top="0.35433070866142002" bottom="0.35433070866142002" header="0.31496062992126" footer="0.31496062992126"/>
  <pageSetup paperSize="9" scale="5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zoomScale="70" zoomScaleNormal="80" zoomScaleSheetLayoutView="70" workbookViewId="0">
      <selection activeCell="C37" sqref="C37"/>
    </sheetView>
  </sheetViews>
  <sheetFormatPr defaultRowHeight="18" x14ac:dyDescent="0.25"/>
  <cols>
    <col min="1" max="1" width="4.5703125" style="21" customWidth="1"/>
    <col min="2" max="2" width="17.5703125" style="5" customWidth="1"/>
    <col min="3" max="3" width="35" style="16" customWidth="1"/>
    <col min="4" max="4" width="40.7109375" style="1" customWidth="1"/>
    <col min="5" max="5" width="35.85546875" style="5" customWidth="1"/>
    <col min="6" max="6" width="19.28515625" style="22" customWidth="1"/>
    <col min="7" max="7" width="17.7109375" style="1" customWidth="1"/>
    <col min="8" max="8" width="18.140625" style="1" customWidth="1"/>
    <col min="9" max="9" width="19.140625" style="1" customWidth="1"/>
    <col min="10" max="10" width="18.28515625" style="23" customWidth="1"/>
    <col min="11" max="11" width="28" style="1" customWidth="1"/>
    <col min="12" max="12" width="72.5703125" style="1" customWidth="1"/>
    <col min="13" max="13" width="122.85546875" style="29" customWidth="1"/>
    <col min="14" max="14" width="9.140625" style="1" customWidth="1"/>
  </cols>
  <sheetData>
    <row r="1" spans="1:13" x14ac:dyDescent="0.25">
      <c r="A1" s="147" t="s">
        <v>74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3" x14ac:dyDescent="0.25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</row>
    <row r="3" spans="1:13" s="5" customFormat="1" ht="90" customHeight="1" x14ac:dyDescent="0.25">
      <c r="A3" s="2" t="s">
        <v>0</v>
      </c>
      <c r="B3" s="2" t="s">
        <v>75</v>
      </c>
      <c r="C3" s="2" t="s">
        <v>1</v>
      </c>
      <c r="D3" s="2" t="s">
        <v>76</v>
      </c>
      <c r="E3" s="2" t="s">
        <v>77</v>
      </c>
      <c r="F3" s="3" t="s">
        <v>78</v>
      </c>
      <c r="G3" s="2" t="s">
        <v>79</v>
      </c>
      <c r="H3" s="2" t="s">
        <v>80</v>
      </c>
      <c r="I3" s="2" t="s">
        <v>81</v>
      </c>
      <c r="J3" s="4" t="s">
        <v>82</v>
      </c>
      <c r="K3" s="2" t="s">
        <v>83</v>
      </c>
      <c r="L3" s="2" t="s">
        <v>84</v>
      </c>
      <c r="M3" s="30"/>
    </row>
    <row r="4" spans="1:13" s="8" customFormat="1" x14ac:dyDescent="0.25">
      <c r="A4" s="6">
        <v>1</v>
      </c>
      <c r="B4" s="2">
        <v>2</v>
      </c>
      <c r="C4" s="2">
        <v>3</v>
      </c>
      <c r="D4" s="6">
        <v>4</v>
      </c>
      <c r="E4" s="2">
        <v>5</v>
      </c>
      <c r="F4" s="7">
        <v>6</v>
      </c>
      <c r="G4" s="6">
        <v>7</v>
      </c>
      <c r="H4" s="6">
        <v>8</v>
      </c>
      <c r="I4" s="6">
        <v>9</v>
      </c>
      <c r="J4" s="4">
        <v>10</v>
      </c>
      <c r="K4" s="6">
        <v>11</v>
      </c>
      <c r="L4" s="6">
        <v>12</v>
      </c>
      <c r="M4" s="31"/>
    </row>
    <row r="5" spans="1:13" s="8" customFormat="1" ht="36" customHeight="1" x14ac:dyDescent="0.25">
      <c r="A5" s="6">
        <v>2</v>
      </c>
      <c r="B5" s="9">
        <v>2800016226</v>
      </c>
      <c r="C5" s="10" t="s">
        <v>23</v>
      </c>
      <c r="D5" s="11" t="s">
        <v>24</v>
      </c>
      <c r="E5" s="12" t="s">
        <v>14</v>
      </c>
      <c r="F5" s="28">
        <v>2178.1674500000004</v>
      </c>
      <c r="G5" s="13">
        <v>641</v>
      </c>
      <c r="H5" s="14">
        <v>246.2</v>
      </c>
      <c r="I5" s="14">
        <v>162.4</v>
      </c>
      <c r="J5" s="4" t="s">
        <v>85</v>
      </c>
      <c r="K5" s="6" t="s">
        <v>86</v>
      </c>
      <c r="L5" s="2" t="s">
        <v>87</v>
      </c>
      <c r="M5" s="31"/>
    </row>
    <row r="6" spans="1:13" s="8" customFormat="1" ht="36" customHeight="1" x14ac:dyDescent="0.25">
      <c r="A6" s="6">
        <v>3</v>
      </c>
      <c r="B6" s="9">
        <v>2800014164</v>
      </c>
      <c r="C6" s="10" t="s">
        <v>25</v>
      </c>
      <c r="D6" s="11" t="s">
        <v>26</v>
      </c>
      <c r="E6" s="12" t="s">
        <v>14</v>
      </c>
      <c r="F6" s="28">
        <v>1622.2872199999999</v>
      </c>
      <c r="G6" s="13"/>
      <c r="H6" s="14">
        <v>84</v>
      </c>
      <c r="I6" s="14">
        <v>65.540000000000006</v>
      </c>
      <c r="J6" s="4" t="s">
        <v>85</v>
      </c>
      <c r="K6" s="6" t="s">
        <v>86</v>
      </c>
      <c r="L6" s="2" t="s">
        <v>87</v>
      </c>
      <c r="M6" s="31" t="s">
        <v>88</v>
      </c>
    </row>
    <row r="7" spans="1:13" s="8" customFormat="1" ht="36" customHeight="1" x14ac:dyDescent="0.25">
      <c r="A7" s="6">
        <v>4</v>
      </c>
      <c r="B7" s="9">
        <v>2800014145</v>
      </c>
      <c r="C7" s="10" t="s">
        <v>27</v>
      </c>
      <c r="D7" s="11" t="s">
        <v>28</v>
      </c>
      <c r="E7" s="12" t="s">
        <v>14</v>
      </c>
      <c r="F7" s="28">
        <v>1057.0940600000001</v>
      </c>
      <c r="G7" s="13"/>
      <c r="H7" s="14">
        <v>48</v>
      </c>
      <c r="I7" s="14">
        <v>34.380000000000003</v>
      </c>
      <c r="J7" s="4" t="s">
        <v>85</v>
      </c>
      <c r="K7" s="6" t="s">
        <v>86</v>
      </c>
      <c r="L7" s="2" t="s">
        <v>87</v>
      </c>
      <c r="M7" s="31" t="s">
        <v>89</v>
      </c>
    </row>
    <row r="8" spans="1:13" s="8" customFormat="1" ht="36" customHeight="1" x14ac:dyDescent="0.25">
      <c r="A8" s="6">
        <v>5</v>
      </c>
      <c r="B8" s="9">
        <v>2800014130</v>
      </c>
      <c r="C8" s="10" t="s">
        <v>62</v>
      </c>
      <c r="D8" s="11" t="s">
        <v>63</v>
      </c>
      <c r="E8" s="12" t="s">
        <v>14</v>
      </c>
      <c r="F8" s="28">
        <v>940.9848199999999</v>
      </c>
      <c r="G8" s="13"/>
      <c r="H8" s="14">
        <v>57.08</v>
      </c>
      <c r="I8" s="14">
        <v>57.08</v>
      </c>
      <c r="J8" s="4" t="s">
        <v>85</v>
      </c>
      <c r="K8" s="6" t="s">
        <v>86</v>
      </c>
      <c r="L8" s="2" t="s">
        <v>87</v>
      </c>
      <c r="M8" s="31" t="s">
        <v>90</v>
      </c>
    </row>
    <row r="9" spans="1:13" s="8" customFormat="1" ht="36" customHeight="1" x14ac:dyDescent="0.25">
      <c r="A9" s="6">
        <v>6</v>
      </c>
      <c r="B9" s="9">
        <v>2800014169</v>
      </c>
      <c r="C9" s="10" t="s">
        <v>29</v>
      </c>
      <c r="D9" s="11" t="s">
        <v>30</v>
      </c>
      <c r="E9" s="12" t="s">
        <v>14</v>
      </c>
      <c r="F9" s="28">
        <v>2578.9120099999996</v>
      </c>
      <c r="G9" s="13">
        <v>501</v>
      </c>
      <c r="H9" s="14">
        <v>136.56</v>
      </c>
      <c r="I9" s="14">
        <v>162.4</v>
      </c>
      <c r="J9" s="4" t="s">
        <v>85</v>
      </c>
      <c r="K9" s="6" t="s">
        <v>86</v>
      </c>
      <c r="L9" s="2" t="s">
        <v>87</v>
      </c>
      <c r="M9" s="31" t="s">
        <v>91</v>
      </c>
    </row>
    <row r="10" spans="1:13" s="8" customFormat="1" ht="36" customHeight="1" x14ac:dyDescent="0.25">
      <c r="A10" s="6">
        <v>7</v>
      </c>
      <c r="B10" s="9">
        <v>2800014170</v>
      </c>
      <c r="C10" s="10" t="s">
        <v>31</v>
      </c>
      <c r="D10" s="11" t="s">
        <v>32</v>
      </c>
      <c r="E10" s="12" t="s">
        <v>14</v>
      </c>
      <c r="F10" s="28">
        <v>2578.9029100000002</v>
      </c>
      <c r="G10" s="13">
        <v>110.48</v>
      </c>
      <c r="H10" s="14">
        <v>110.48</v>
      </c>
      <c r="I10" s="14">
        <v>90.97</v>
      </c>
      <c r="J10" s="4" t="s">
        <v>85</v>
      </c>
      <c r="K10" s="6" t="s">
        <v>86</v>
      </c>
      <c r="L10" s="2" t="s">
        <v>87</v>
      </c>
      <c r="M10" s="31" t="s">
        <v>92</v>
      </c>
    </row>
    <row r="11" spans="1:13" s="8" customFormat="1" ht="36" customHeight="1" x14ac:dyDescent="0.25">
      <c r="A11" s="6">
        <v>8</v>
      </c>
      <c r="B11" s="9">
        <v>2800014120</v>
      </c>
      <c r="C11" s="10" t="s">
        <v>33</v>
      </c>
      <c r="D11" s="11" t="s">
        <v>34</v>
      </c>
      <c r="E11" s="12" t="s">
        <v>14</v>
      </c>
      <c r="F11" s="28">
        <v>1269.9908700000001</v>
      </c>
      <c r="G11" s="13"/>
      <c r="H11" s="14">
        <v>70</v>
      </c>
      <c r="I11" s="14">
        <v>51.91</v>
      </c>
      <c r="J11" s="4" t="s">
        <v>85</v>
      </c>
      <c r="K11" s="6" t="s">
        <v>86</v>
      </c>
      <c r="L11" s="2" t="s">
        <v>87</v>
      </c>
      <c r="M11" s="31" t="s">
        <v>93</v>
      </c>
    </row>
    <row r="12" spans="1:13" s="8" customFormat="1" ht="36" customHeight="1" x14ac:dyDescent="0.25">
      <c r="A12" s="6">
        <v>9</v>
      </c>
      <c r="B12" s="9">
        <v>2800014172</v>
      </c>
      <c r="C12" s="10" t="s">
        <v>35</v>
      </c>
      <c r="D12" s="11" t="s">
        <v>36</v>
      </c>
      <c r="E12" s="12" t="s">
        <v>14</v>
      </c>
      <c r="F12" s="28">
        <v>1622.2872199999999</v>
      </c>
      <c r="G12" s="13"/>
      <c r="H12" s="14">
        <v>84</v>
      </c>
      <c r="I12" s="14">
        <v>65.540000000000006</v>
      </c>
      <c r="J12" s="4" t="s">
        <v>85</v>
      </c>
      <c r="K12" s="6" t="s">
        <v>86</v>
      </c>
      <c r="L12" s="2" t="s">
        <v>87</v>
      </c>
      <c r="M12" s="31" t="s">
        <v>94</v>
      </c>
    </row>
    <row r="13" spans="1:13" s="8" customFormat="1" ht="36" customHeight="1" x14ac:dyDescent="0.25">
      <c r="A13" s="6">
        <v>10</v>
      </c>
      <c r="B13" s="9">
        <v>2800004803</v>
      </c>
      <c r="C13" s="10" t="s">
        <v>64</v>
      </c>
      <c r="D13" s="11" t="s">
        <v>95</v>
      </c>
      <c r="E13" s="12" t="s">
        <v>96</v>
      </c>
      <c r="F13" s="28">
        <v>51471.629179999996</v>
      </c>
      <c r="G13" s="13">
        <v>135.69</v>
      </c>
      <c r="H13" s="14">
        <v>135.69</v>
      </c>
      <c r="I13" s="14">
        <v>120.4</v>
      </c>
      <c r="J13" s="4" t="s">
        <v>85</v>
      </c>
      <c r="K13" s="6" t="s">
        <v>86</v>
      </c>
      <c r="L13" s="2" t="s">
        <v>87</v>
      </c>
      <c r="M13" s="31" t="s">
        <v>97</v>
      </c>
    </row>
    <row r="14" spans="1:13" s="8" customFormat="1" ht="36" customHeight="1" x14ac:dyDescent="0.25">
      <c r="A14" s="6">
        <v>11</v>
      </c>
      <c r="B14" s="9">
        <v>2800004808</v>
      </c>
      <c r="C14" s="10" t="s">
        <v>65</v>
      </c>
      <c r="D14" s="11" t="s">
        <v>66</v>
      </c>
      <c r="E14" s="12" t="s">
        <v>14</v>
      </c>
      <c r="F14" s="28">
        <v>55879.849740000005</v>
      </c>
      <c r="G14" s="13">
        <v>135.69</v>
      </c>
      <c r="H14" s="14">
        <v>135.69</v>
      </c>
      <c r="I14" s="14">
        <v>120.4</v>
      </c>
      <c r="J14" s="4" t="s">
        <v>85</v>
      </c>
      <c r="K14" s="6" t="s">
        <v>86</v>
      </c>
      <c r="L14" s="2" t="s">
        <v>87</v>
      </c>
      <c r="M14" s="31" t="s">
        <v>98</v>
      </c>
    </row>
    <row r="15" spans="1:13" s="8" customFormat="1" ht="36" customHeight="1" x14ac:dyDescent="0.25">
      <c r="A15" s="6">
        <v>12</v>
      </c>
      <c r="B15" s="9">
        <v>2800004809</v>
      </c>
      <c r="C15" s="10" t="s">
        <v>67</v>
      </c>
      <c r="D15" s="11" t="s">
        <v>68</v>
      </c>
      <c r="E15" s="12" t="s">
        <v>14</v>
      </c>
      <c r="F15" s="28">
        <v>14011.442789999999</v>
      </c>
      <c r="G15" s="13"/>
      <c r="H15" s="14">
        <v>71.319999999999993</v>
      </c>
      <c r="I15" s="14">
        <v>71.319999999999993</v>
      </c>
      <c r="J15" s="4" t="s">
        <v>85</v>
      </c>
      <c r="K15" s="6" t="s">
        <v>86</v>
      </c>
      <c r="L15" s="2" t="s">
        <v>87</v>
      </c>
      <c r="M15" s="31" t="s">
        <v>99</v>
      </c>
    </row>
    <row r="16" spans="1:13" s="8" customFormat="1" ht="36" customHeight="1" x14ac:dyDescent="0.25">
      <c r="A16" s="6">
        <v>13</v>
      </c>
      <c r="B16" s="9">
        <v>2800012946</v>
      </c>
      <c r="C16" s="10" t="s">
        <v>69</v>
      </c>
      <c r="D16" s="11" t="s">
        <v>70</v>
      </c>
      <c r="E16" s="12" t="s">
        <v>14</v>
      </c>
      <c r="F16" s="28">
        <v>1212.96252</v>
      </c>
      <c r="G16" s="13" t="s">
        <v>100</v>
      </c>
      <c r="H16" s="14">
        <v>71.319999999999993</v>
      </c>
      <c r="I16" s="14">
        <v>71.319999999999993</v>
      </c>
      <c r="J16" s="4" t="s">
        <v>85</v>
      </c>
      <c r="K16" s="6" t="s">
        <v>86</v>
      </c>
      <c r="L16" s="2" t="s">
        <v>87</v>
      </c>
      <c r="M16" s="31" t="s">
        <v>101</v>
      </c>
    </row>
    <row r="17" spans="1:13" s="8" customFormat="1" ht="36" customHeight="1" x14ac:dyDescent="0.25">
      <c r="A17" s="6">
        <v>14</v>
      </c>
      <c r="B17" s="9">
        <v>2800012949</v>
      </c>
      <c r="C17" s="10" t="s">
        <v>37</v>
      </c>
      <c r="D17" s="11" t="s">
        <v>38</v>
      </c>
      <c r="E17" s="12" t="s">
        <v>14</v>
      </c>
      <c r="F17" s="28">
        <v>1223.4189199999998</v>
      </c>
      <c r="G17" s="13"/>
      <c r="H17" s="14">
        <v>48</v>
      </c>
      <c r="I17" s="14">
        <v>34.380000000000003</v>
      </c>
      <c r="J17" s="4" t="s">
        <v>85</v>
      </c>
      <c r="K17" s="6" t="s">
        <v>86</v>
      </c>
      <c r="L17" s="2" t="s">
        <v>87</v>
      </c>
      <c r="M17" s="31" t="s">
        <v>102</v>
      </c>
    </row>
    <row r="18" spans="1:13" s="8" customFormat="1" ht="36" customHeight="1" x14ac:dyDescent="0.25">
      <c r="A18" s="6">
        <v>15</v>
      </c>
      <c r="B18" s="9">
        <v>2800012951</v>
      </c>
      <c r="C18" s="10" t="s">
        <v>39</v>
      </c>
      <c r="D18" s="11" t="s">
        <v>40</v>
      </c>
      <c r="E18" s="12" t="s">
        <v>14</v>
      </c>
      <c r="F18" s="28">
        <v>1018.32499</v>
      </c>
      <c r="G18" s="13"/>
      <c r="H18" s="14">
        <v>48</v>
      </c>
      <c r="I18" s="14">
        <v>34.380000000000003</v>
      </c>
      <c r="J18" s="4" t="s">
        <v>85</v>
      </c>
      <c r="K18" s="6" t="s">
        <v>86</v>
      </c>
      <c r="L18" s="2" t="s">
        <v>87</v>
      </c>
      <c r="M18" s="31" t="s">
        <v>103</v>
      </c>
    </row>
    <row r="19" spans="1:13" s="8" customFormat="1" ht="36" customHeight="1" x14ac:dyDescent="0.25">
      <c r="A19" s="6">
        <v>16</v>
      </c>
      <c r="B19" s="9">
        <v>2800012955</v>
      </c>
      <c r="C19" s="10" t="s">
        <v>41</v>
      </c>
      <c r="D19" s="11" t="s">
        <v>42</v>
      </c>
      <c r="E19" s="12" t="s">
        <v>14</v>
      </c>
      <c r="F19" s="28">
        <v>1018.32499</v>
      </c>
      <c r="G19" s="13"/>
      <c r="H19" s="14">
        <v>48</v>
      </c>
      <c r="I19" s="14">
        <v>34.380000000000003</v>
      </c>
      <c r="J19" s="4" t="s">
        <v>85</v>
      </c>
      <c r="K19" s="6" t="s">
        <v>86</v>
      </c>
      <c r="L19" s="2" t="s">
        <v>87</v>
      </c>
      <c r="M19" s="31" t="s">
        <v>104</v>
      </c>
    </row>
    <row r="20" spans="1:13" s="8" customFormat="1" ht="36" customHeight="1" x14ac:dyDescent="0.25">
      <c r="A20" s="6">
        <v>17</v>
      </c>
      <c r="B20" s="9">
        <v>2800012968</v>
      </c>
      <c r="C20" s="10" t="s">
        <v>43</v>
      </c>
      <c r="D20" s="11" t="s">
        <v>44</v>
      </c>
      <c r="E20" s="12" t="s">
        <v>14</v>
      </c>
      <c r="F20" s="28">
        <v>1223.4189199999998</v>
      </c>
      <c r="G20" s="13"/>
      <c r="H20" s="14">
        <v>66.180000000000007</v>
      </c>
      <c r="I20" s="14">
        <v>51.91</v>
      </c>
      <c r="J20" s="4" t="s">
        <v>85</v>
      </c>
      <c r="K20" s="6" t="s">
        <v>86</v>
      </c>
      <c r="L20" s="2" t="s">
        <v>87</v>
      </c>
      <c r="M20" s="31" t="s">
        <v>105</v>
      </c>
    </row>
    <row r="21" spans="1:13" s="8" customFormat="1" ht="36" customHeight="1" x14ac:dyDescent="0.25">
      <c r="A21" s="6">
        <v>18</v>
      </c>
      <c r="B21" s="9">
        <v>2800012972</v>
      </c>
      <c r="C21" s="10" t="s">
        <v>45</v>
      </c>
      <c r="D21" s="11" t="s">
        <v>46</v>
      </c>
      <c r="E21" s="12" t="s">
        <v>14</v>
      </c>
      <c r="F21" s="28">
        <v>1562.79393</v>
      </c>
      <c r="G21" s="13"/>
      <c r="H21" s="14">
        <v>84</v>
      </c>
      <c r="I21" s="14">
        <v>65.540000000000006</v>
      </c>
      <c r="J21" s="4" t="s">
        <v>85</v>
      </c>
      <c r="K21" s="6" t="s">
        <v>86</v>
      </c>
      <c r="L21" s="2" t="s">
        <v>87</v>
      </c>
      <c r="M21" s="31" t="s">
        <v>106</v>
      </c>
    </row>
    <row r="22" spans="1:13" s="8" customFormat="1" ht="36" customHeight="1" x14ac:dyDescent="0.25">
      <c r="A22" s="6">
        <v>19</v>
      </c>
      <c r="B22" s="9">
        <v>2800012975</v>
      </c>
      <c r="C22" s="10" t="s">
        <v>47</v>
      </c>
      <c r="D22" s="11" t="s">
        <v>48</v>
      </c>
      <c r="E22" s="12" t="s">
        <v>14</v>
      </c>
      <c r="F22" s="28">
        <v>1562.79393</v>
      </c>
      <c r="G22" s="13"/>
      <c r="H22" s="14">
        <v>84</v>
      </c>
      <c r="I22" s="14">
        <v>65.540000000000006</v>
      </c>
      <c r="J22" s="4" t="s">
        <v>85</v>
      </c>
      <c r="K22" s="6" t="s">
        <v>86</v>
      </c>
      <c r="L22" s="2" t="s">
        <v>87</v>
      </c>
      <c r="M22" s="31" t="s">
        <v>107</v>
      </c>
    </row>
    <row r="23" spans="1:13" s="8" customFormat="1" ht="36" customHeight="1" x14ac:dyDescent="0.25">
      <c r="A23" s="6">
        <v>20</v>
      </c>
      <c r="B23" s="9">
        <v>2800012981</v>
      </c>
      <c r="C23" s="10" t="s">
        <v>49</v>
      </c>
      <c r="D23" s="11" t="s">
        <v>50</v>
      </c>
      <c r="E23" s="12" t="s">
        <v>14</v>
      </c>
      <c r="F23" s="28">
        <v>1018.32499</v>
      </c>
      <c r="G23" s="13"/>
      <c r="H23" s="14">
        <v>48</v>
      </c>
      <c r="I23" s="14">
        <v>34.380000000000003</v>
      </c>
      <c r="J23" s="4" t="s">
        <v>85</v>
      </c>
      <c r="K23" s="6" t="s">
        <v>86</v>
      </c>
      <c r="L23" s="2" t="s">
        <v>87</v>
      </c>
      <c r="M23" s="31" t="s">
        <v>108</v>
      </c>
    </row>
    <row r="24" spans="1:13" s="8" customFormat="1" ht="36" customHeight="1" x14ac:dyDescent="0.25">
      <c r="A24" s="6">
        <v>21</v>
      </c>
      <c r="B24" s="9">
        <v>2800012982</v>
      </c>
      <c r="C24" s="10" t="s">
        <v>51</v>
      </c>
      <c r="D24" s="11" t="s">
        <v>52</v>
      </c>
      <c r="E24" s="12" t="s">
        <v>14</v>
      </c>
      <c r="F24" s="28">
        <v>1018.32499</v>
      </c>
      <c r="G24" s="13"/>
      <c r="H24" s="14">
        <v>48</v>
      </c>
      <c r="I24" s="14">
        <v>34.380000000000003</v>
      </c>
      <c r="J24" s="4" t="s">
        <v>85</v>
      </c>
      <c r="K24" s="6" t="s">
        <v>86</v>
      </c>
      <c r="L24" s="2" t="s">
        <v>87</v>
      </c>
      <c r="M24" s="31" t="s">
        <v>109</v>
      </c>
    </row>
    <row r="25" spans="1:13" s="8" customFormat="1" ht="36" customHeight="1" x14ac:dyDescent="0.25">
      <c r="A25" s="6">
        <v>22</v>
      </c>
      <c r="B25" s="9">
        <v>2800003143</v>
      </c>
      <c r="C25" s="10" t="s">
        <v>110</v>
      </c>
      <c r="D25" s="11" t="s">
        <v>55</v>
      </c>
      <c r="E25" s="12" t="s">
        <v>14</v>
      </c>
      <c r="F25" s="28">
        <v>22606.63147</v>
      </c>
      <c r="G25" s="13">
        <v>135.69</v>
      </c>
      <c r="H25" s="14">
        <v>135.69</v>
      </c>
      <c r="I25" s="14">
        <v>120.4</v>
      </c>
      <c r="J25" s="4" t="s">
        <v>85</v>
      </c>
      <c r="K25" s="6" t="s">
        <v>86</v>
      </c>
      <c r="L25" s="2" t="s">
        <v>87</v>
      </c>
      <c r="M25" s="31" t="s">
        <v>111</v>
      </c>
    </row>
    <row r="26" spans="1:13" s="8" customFormat="1" ht="36" customHeight="1" x14ac:dyDescent="0.25">
      <c r="A26" s="6">
        <v>23</v>
      </c>
      <c r="B26" s="9">
        <v>2800003144</v>
      </c>
      <c r="C26" s="10" t="s">
        <v>56</v>
      </c>
      <c r="D26" s="11" t="s">
        <v>57</v>
      </c>
      <c r="E26" s="12" t="s">
        <v>14</v>
      </c>
      <c r="F26" s="28">
        <v>19638.5543</v>
      </c>
      <c r="G26" s="13">
        <v>135.69</v>
      </c>
      <c r="H26" s="14">
        <v>135.69</v>
      </c>
      <c r="I26" s="14">
        <v>120.4</v>
      </c>
      <c r="J26" s="4" t="s">
        <v>85</v>
      </c>
      <c r="K26" s="6" t="s">
        <v>86</v>
      </c>
      <c r="L26" s="2" t="s">
        <v>87</v>
      </c>
      <c r="M26" s="31" t="s">
        <v>112</v>
      </c>
    </row>
    <row r="27" spans="1:13" s="8" customFormat="1" ht="36" customHeight="1" x14ac:dyDescent="0.25">
      <c r="A27" s="6">
        <v>24</v>
      </c>
      <c r="B27" s="9">
        <v>2800004806</v>
      </c>
      <c r="C27" s="10" t="s">
        <v>58</v>
      </c>
      <c r="D27" s="11" t="s">
        <v>59</v>
      </c>
      <c r="E27" s="12" t="s">
        <v>14</v>
      </c>
      <c r="F27" s="28">
        <v>56151.550009999999</v>
      </c>
      <c r="G27" s="13">
        <v>120.4</v>
      </c>
      <c r="H27" s="14">
        <v>120.4</v>
      </c>
      <c r="I27" s="14">
        <v>120.4</v>
      </c>
      <c r="J27" s="4" t="s">
        <v>85</v>
      </c>
      <c r="K27" s="6" t="s">
        <v>86</v>
      </c>
      <c r="L27" s="2" t="s">
        <v>87</v>
      </c>
      <c r="M27" s="31" t="s">
        <v>113</v>
      </c>
    </row>
    <row r="28" spans="1:13" s="8" customFormat="1" ht="36" customHeight="1" x14ac:dyDescent="0.25">
      <c r="A28" s="6">
        <v>25</v>
      </c>
      <c r="B28" s="9">
        <v>2800012973</v>
      </c>
      <c r="C28" s="10" t="s">
        <v>60</v>
      </c>
      <c r="D28" s="11" t="s">
        <v>61</v>
      </c>
      <c r="E28" s="12" t="s">
        <v>14</v>
      </c>
      <c r="F28" s="28">
        <v>1223.4189199999998</v>
      </c>
      <c r="G28" s="13"/>
      <c r="H28" s="14">
        <v>70</v>
      </c>
      <c r="I28" s="14">
        <v>51.91</v>
      </c>
      <c r="J28" s="4" t="s">
        <v>85</v>
      </c>
      <c r="K28" s="6" t="s">
        <v>86</v>
      </c>
      <c r="L28" s="2" t="s">
        <v>87</v>
      </c>
      <c r="M28" s="31" t="s">
        <v>114</v>
      </c>
    </row>
    <row r="30" spans="1:13" x14ac:dyDescent="0.25">
      <c r="B30" s="15"/>
      <c r="D30" s="17"/>
      <c r="E30" s="16"/>
      <c r="F30" s="18"/>
      <c r="G30" s="19"/>
      <c r="H30" s="19"/>
      <c r="I30" s="19"/>
      <c r="J30" s="20"/>
      <c r="K30" s="8"/>
      <c r="L30" s="8"/>
    </row>
    <row r="31" spans="1:13" x14ac:dyDescent="0.25">
      <c r="B31" s="154" t="s">
        <v>115</v>
      </c>
      <c r="C31" s="154"/>
      <c r="D31" s="154"/>
      <c r="E31" s="154"/>
      <c r="G31" s="156" t="s">
        <v>116</v>
      </c>
      <c r="H31" s="156"/>
    </row>
    <row r="32" spans="1:13" x14ac:dyDescent="0.25">
      <c r="B32" s="27"/>
      <c r="C32" s="27"/>
      <c r="D32" s="27"/>
      <c r="E32" s="27"/>
      <c r="G32" s="22"/>
      <c r="H32" s="22"/>
    </row>
    <row r="33" spans="2:9" x14ac:dyDescent="0.25">
      <c r="B33" s="154"/>
      <c r="C33" s="154"/>
      <c r="D33" s="154"/>
      <c r="G33" s="153"/>
      <c r="H33" s="153"/>
      <c r="I33" s="153"/>
    </row>
    <row r="34" spans="2:9" x14ac:dyDescent="0.25">
      <c r="B34" s="154" t="s">
        <v>71</v>
      </c>
      <c r="C34" s="154"/>
      <c r="D34" s="154"/>
      <c r="E34" s="154"/>
      <c r="F34" s="1"/>
      <c r="G34" s="156" t="s">
        <v>72</v>
      </c>
      <c r="H34" s="156"/>
    </row>
    <row r="35" spans="2:9" x14ac:dyDescent="0.25">
      <c r="B35" s="27"/>
      <c r="C35" s="27"/>
      <c r="D35" s="27"/>
      <c r="E35" s="27"/>
      <c r="F35" s="1"/>
      <c r="G35" s="22"/>
    </row>
    <row r="36" spans="2:9" x14ac:dyDescent="0.25">
      <c r="B36" s="155" t="s">
        <v>73</v>
      </c>
      <c r="C36" s="155"/>
      <c r="D36" s="155"/>
      <c r="E36" s="24"/>
      <c r="F36" s="32"/>
      <c r="G36" s="32" t="s">
        <v>117</v>
      </c>
    </row>
    <row r="37" spans="2:9" x14ac:dyDescent="0.25">
      <c r="B37" s="25"/>
      <c r="C37" s="26"/>
      <c r="D37" s="25"/>
      <c r="E37" s="25"/>
      <c r="F37" s="25"/>
      <c r="G37" s="25"/>
    </row>
    <row r="38" spans="2:9" x14ac:dyDescent="0.25">
      <c r="B38" s="154"/>
      <c r="C38" s="154"/>
      <c r="D38" s="154"/>
      <c r="G38" s="153"/>
      <c r="H38" s="153"/>
      <c r="I38" s="153"/>
    </row>
    <row r="39" spans="2:9" x14ac:dyDescent="0.25">
      <c r="B39" s="154"/>
      <c r="C39" s="154"/>
      <c r="D39" s="154"/>
    </row>
  </sheetData>
  <mergeCells count="11">
    <mergeCell ref="A1:L2"/>
    <mergeCell ref="G33:I33"/>
    <mergeCell ref="B33:D33"/>
    <mergeCell ref="B39:D39"/>
    <mergeCell ref="B38:D38"/>
    <mergeCell ref="G38:I38"/>
    <mergeCell ref="B31:E31"/>
    <mergeCell ref="B34:E34"/>
    <mergeCell ref="B36:D36"/>
    <mergeCell ref="G31:H31"/>
    <mergeCell ref="G34:H34"/>
  </mergeCells>
  <pageMargins left="0.19685039370078999" right="0.23622047244093999" top="0.35433070866142002" bottom="0.2" header="0.31496062992126" footer="0.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 01.07.2026</vt:lpstr>
      <vt:lpstr>Квартиры</vt:lpstr>
      <vt:lpstr>Квартиры!Область_печати</vt:lpstr>
      <vt:lpstr>'на 01.07.2026'!Область_печати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DH.Madaliyev</dc:creator>
  <cp:lastModifiedBy>DH.Madaliyev</cp:lastModifiedBy>
  <cp:lastPrinted>2026-06-29T06:29:49Z</cp:lastPrinted>
  <dcterms:created xsi:type="dcterms:W3CDTF">2006-09-28T05:33:49Z</dcterms:created>
  <dcterms:modified xsi:type="dcterms:W3CDTF">2026-07-22T04:28:48Z</dcterms:modified>
</cp:coreProperties>
</file>